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RFP\Deposit 2025\"/>
    </mc:Choice>
  </mc:AlternateContent>
  <bookViews>
    <workbookView xWindow="120" yWindow="30" windowWidth="24915" windowHeight="15135" tabRatio="839" activeTab="9"/>
  </bookViews>
  <sheets>
    <sheet name="Appendix A " sheetId="1" r:id="rId1"/>
    <sheet name="Appendix C 1 of 3" sheetId="25" r:id="rId2"/>
    <sheet name="Appendix C 2 of 3" sheetId="26" r:id="rId3"/>
    <sheet name="Appendix C 3 of 3" sheetId="27" r:id="rId4"/>
    <sheet name="Appendix D " sheetId="28" r:id="rId5"/>
    <sheet name="Appendix E" sheetId="31" r:id="rId6"/>
    <sheet name="Appendix H" sheetId="33" r:id="rId7"/>
    <sheet name="Appendix J 1 of 3" sheetId="34" r:id="rId8"/>
    <sheet name="Appendix J 2 of 3" sheetId="35" r:id="rId9"/>
    <sheet name="Appendix J 3 of 3" sheetId="36" r:id="rId10"/>
  </sheets>
  <definedNames>
    <definedName name="_xlnm.Print_Area" localSheetId="0">'Appendix A '!$A$1:$F$28</definedName>
    <definedName name="_xlnm.Print_Area" localSheetId="4">'Appendix D '!$A$1:$F$38</definedName>
    <definedName name="_xlnm.Print_Area" localSheetId="5">'Appendix E'!$A$1:$N$103</definedName>
    <definedName name="_xlnm.Print_Area" localSheetId="6">'Appendix H'!$A$1:$G$171</definedName>
    <definedName name="_xlnm.Print_Titles" localSheetId="5">'Appendix E'!$16:$19</definedName>
    <definedName name="_xlnm.Print_Titles" localSheetId="6">'Appendix H'!$1:$5</definedName>
  </definedNames>
  <calcPr calcId="162913"/>
</workbook>
</file>

<file path=xl/calcChain.xml><?xml version="1.0" encoding="utf-8"?>
<calcChain xmlns="http://schemas.openxmlformats.org/spreadsheetml/2006/main">
  <c r="E20" i="1" l="1"/>
  <c r="F16" i="1" l="1"/>
  <c r="F17" i="1"/>
  <c r="P12" i="36" l="1"/>
  <c r="Q12" i="36"/>
  <c r="Q32" i="36" l="1"/>
  <c r="P32" i="36"/>
  <c r="Q31" i="36"/>
  <c r="P31" i="36"/>
  <c r="Q30" i="36"/>
  <c r="P30" i="36"/>
  <c r="Q26" i="36"/>
  <c r="P26" i="36"/>
  <c r="Q25" i="36"/>
  <c r="P25" i="36"/>
  <c r="Q24" i="36"/>
  <c r="P24" i="36"/>
  <c r="Q23" i="36"/>
  <c r="P23" i="36"/>
  <c r="Q22" i="36"/>
  <c r="P22" i="36"/>
  <c r="Q21" i="36"/>
  <c r="P21" i="36"/>
  <c r="Q20" i="36"/>
  <c r="P20" i="36"/>
  <c r="Q16" i="36"/>
  <c r="P16" i="36"/>
  <c r="Q15" i="36"/>
  <c r="P15" i="36"/>
  <c r="Q14" i="36"/>
  <c r="P14" i="36"/>
  <c r="Q13" i="36"/>
  <c r="P13" i="36"/>
  <c r="Q11" i="36"/>
  <c r="P11" i="36"/>
  <c r="Q10" i="36"/>
  <c r="P10" i="36"/>
  <c r="Q9" i="36"/>
  <c r="P9" i="36"/>
  <c r="C58" i="34"/>
  <c r="C20" i="28" l="1"/>
  <c r="C21" i="28" s="1"/>
  <c r="B20" i="28"/>
  <c r="B21" i="28" s="1"/>
  <c r="E18" i="28"/>
  <c r="E17" i="28"/>
  <c r="E16" i="28"/>
  <c r="E15" i="28"/>
  <c r="E14" i="28"/>
  <c r="E13" i="28"/>
  <c r="E12" i="28"/>
  <c r="E11" i="28"/>
  <c r="E10" i="28"/>
  <c r="E9" i="28"/>
  <c r="E8" i="28"/>
  <c r="D20" i="28"/>
  <c r="D21" i="28" l="1"/>
  <c r="E7" i="28"/>
  <c r="E20" i="28" s="1"/>
  <c r="C23" i="28" l="1"/>
  <c r="E21" i="28"/>
  <c r="D23" i="28"/>
  <c r="B23" i="28"/>
  <c r="E23" i="28" l="1"/>
  <c r="D20" i="1"/>
  <c r="C20" i="1"/>
  <c r="B20" i="1"/>
  <c r="F18" i="1"/>
  <c r="F15" i="1"/>
  <c r="F14" i="1"/>
  <c r="F13" i="1"/>
  <c r="F12" i="1"/>
  <c r="F11" i="1"/>
  <c r="F10" i="1"/>
  <c r="F9" i="1"/>
  <c r="F8" i="1"/>
  <c r="F7" i="1"/>
  <c r="F20" i="1" l="1"/>
  <c r="F23" i="1" l="1"/>
  <c r="E23" i="1"/>
  <c r="D23" i="1"/>
  <c r="C23" i="1"/>
</calcChain>
</file>

<file path=xl/sharedStrings.xml><?xml version="1.0" encoding="utf-8"?>
<sst xmlns="http://schemas.openxmlformats.org/spreadsheetml/2006/main" count="811" uniqueCount="454">
  <si>
    <t>DEPOSIT COMPOSITION (in dollars)</t>
  </si>
  <si>
    <t>MONTHLY DEPOSIT TOTALS</t>
  </si>
  <si>
    <t># OF DEPOSITS</t>
  </si>
  <si>
    <t>COIN</t>
  </si>
  <si>
    <t>CURRENCY</t>
  </si>
  <si>
    <t>CHECKS</t>
  </si>
  <si>
    <t>TOTAL</t>
  </si>
  <si>
    <t>MONTH</t>
  </si>
  <si>
    <t>ICMO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</si>
  <si>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</si>
  <si>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</si>
  <si>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</si>
  <si>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</si>
  <si>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</si>
  <si>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</si>
  <si>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</si>
  <si>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</si>
  <si>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</si>
  <si>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 xml:space="preserve">April </t>
  </si>
  <si>
    <t xml:space="preserve">May </t>
  </si>
  <si>
    <t>June</t>
  </si>
  <si>
    <t>TOTALS</t>
  </si>
  <si>
    <t xml:space="preserve">PERCENTAGE </t>
  </si>
  <si>
    <t>OF TOTAL</t>
  </si>
  <si>
    <t>Agency / Organization's Name</t>
  </si>
  <si>
    <t>Number</t>
  </si>
  <si>
    <t>Total</t>
  </si>
  <si>
    <t>House of Representatives</t>
  </si>
  <si>
    <t>010</t>
  </si>
  <si>
    <t>Supreme Court</t>
  </si>
  <si>
    <t>Missouri Lottery</t>
  </si>
  <si>
    <t>Senate</t>
  </si>
  <si>
    <t xml:space="preserve"> </t>
  </si>
  <si>
    <t>Note: Effective May 2021, Lottery is making deposits locally in Kansas City, Springfield and St. Louis.</t>
  </si>
  <si>
    <t>Deposit Process Flowchart (Physical Deposits at ICMO)</t>
  </si>
  <si>
    <t>AGENCY</t>
  </si>
  <si>
    <t>BANK</t>
  </si>
  <si>
    <t>STO</t>
  </si>
  <si>
    <t>State Accounting System</t>
  </si>
  <si>
    <t>Day One</t>
  </si>
  <si>
    <t>Day Two</t>
  </si>
  <si>
    <t>Deposit Process Flowchart (Physical Deposits at Depository Bank)</t>
  </si>
  <si>
    <t>State Acctg System</t>
  </si>
  <si>
    <t>Deposit Process Flowchart (Remote Deposit Agencies)</t>
  </si>
  <si>
    <t>DEPOSITED ITEM COUNTS - BY DEPOSIT TYPE</t>
  </si>
  <si>
    <t>(non-cash items only)</t>
  </si>
  <si>
    <t>e-DEPOSIT</t>
  </si>
  <si>
    <t>IMAGE CASH LETTER</t>
  </si>
  <si>
    <t>PHYSICAL ITEMS</t>
  </si>
  <si>
    <t>March</t>
  </si>
  <si>
    <t>Avg</t>
  </si>
  <si>
    <t>PERCENTAGE OF TOTAL</t>
  </si>
  <si>
    <t>DEPOSIT SLIP LOCATION CODES</t>
  </si>
  <si>
    <t>Deposit Slip Layout</t>
  </si>
  <si>
    <t>Header Line 1:</t>
  </si>
  <si>
    <t>TREASURER, STATE OF MISSOURI</t>
  </si>
  <si>
    <t>Header Line 2:</t>
  </si>
  <si>
    <t>Agency / Organization's Name (up to 26 characters) - see below.</t>
  </si>
  <si>
    <t>Header Line 3:</t>
  </si>
  <si>
    <t>Agency's Number (3 digits) / Organization's Number (4 digits) - see below.</t>
  </si>
  <si>
    <t>MICR Line Location Code:</t>
  </si>
  <si>
    <t>10 Digit Number</t>
  </si>
  <si>
    <t>First 3 digits being the Agency's Number - see below.</t>
  </si>
  <si>
    <t>Next 4 digits being the Organization's Number - see below.</t>
  </si>
  <si>
    <t>Last 3 digits being sequential (increasing  by 1 on the next deposit slip) starting at 000 and going through 999.</t>
  </si>
  <si>
    <t>Beginning</t>
  </si>
  <si>
    <t>Ending</t>
  </si>
  <si>
    <t>Last</t>
  </si>
  <si>
    <t>Agency</t>
  </si>
  <si>
    <t>Organization</t>
  </si>
  <si>
    <t>Order</t>
  </si>
  <si>
    <t xml:space="preserve">Quantity </t>
  </si>
  <si>
    <t>Date</t>
  </si>
  <si>
    <t xml:space="preserve">Estimate of </t>
  </si>
  <si>
    <t>Ordered</t>
  </si>
  <si>
    <t>Annual Usage</t>
  </si>
  <si>
    <t>&lt; 50 per year</t>
  </si>
  <si>
    <t>Legislative Research</t>
  </si>
  <si>
    <t>State Courts Administrator</t>
  </si>
  <si>
    <t>Office of the Governor</t>
  </si>
  <si>
    <t>SOS Secretary of State</t>
  </si>
  <si>
    <t>100 per year</t>
  </si>
  <si>
    <t>SOS Elections</t>
  </si>
  <si>
    <t>75 per year</t>
  </si>
  <si>
    <t>SOS Securities</t>
  </si>
  <si>
    <t>200 per year</t>
  </si>
  <si>
    <t>SOS Business Services</t>
  </si>
  <si>
    <t>400 per year</t>
  </si>
  <si>
    <t>SOS Archives</t>
  </si>
  <si>
    <t>Missouri State Auditor</t>
  </si>
  <si>
    <t>State Treasurer's Office (UCP)</t>
  </si>
  <si>
    <t>State Treasurer's Office (780 &amp; 156)</t>
  </si>
  <si>
    <t>STO-Linked Deposit</t>
  </si>
  <si>
    <t>-</t>
  </si>
  <si>
    <t>N/A</t>
  </si>
  <si>
    <t>Attorney General</t>
  </si>
  <si>
    <t>Attorney General - MOPS</t>
  </si>
  <si>
    <t>OA-Commissioner's Office</t>
  </si>
  <si>
    <t>OA - Accounting</t>
  </si>
  <si>
    <t>150 per year</t>
  </si>
  <si>
    <t>OA - Information Services</t>
  </si>
  <si>
    <t>OA Facilities Mgmt - Oper</t>
  </si>
  <si>
    <t>OA - General Services</t>
  </si>
  <si>
    <t>OA - Admin. Hearing Comm.</t>
  </si>
  <si>
    <t>OA - MO Ethics Commission</t>
  </si>
  <si>
    <t>OA - Surplus Property</t>
  </si>
  <si>
    <t>OA-Design &amp; Const. - Fiscal</t>
  </si>
  <si>
    <t>Facilities Mgmt, Leasing</t>
  </si>
  <si>
    <t>MO Department of Agriculture</t>
  </si>
  <si>
    <t>DCI - Insurance</t>
  </si>
  <si>
    <t xml:space="preserve">DCI -PR </t>
  </si>
  <si>
    <t>1000 per year</t>
  </si>
  <si>
    <t>DCI/PSC</t>
  </si>
  <si>
    <t>DCI/Public Counsel</t>
  </si>
  <si>
    <t>Conservation</t>
  </si>
  <si>
    <t>DED / Admin. Services</t>
  </si>
  <si>
    <t>DED / Econ. Dev. Agencies</t>
  </si>
  <si>
    <t>DESE - School for the Deaf</t>
  </si>
  <si>
    <t>Dept. of Higher Education--WFD</t>
  </si>
  <si>
    <t>Dept of Health &amp; Senior Services</t>
  </si>
  <si>
    <t>MO Dept. of Transp. - BBS</t>
  </si>
  <si>
    <t>DOLIR Director and Staff</t>
  </si>
  <si>
    <t>600 per year</t>
  </si>
  <si>
    <t>Dept. of Mental Health</t>
  </si>
  <si>
    <t>Fulton State Hospital (Fulton bank)</t>
  </si>
  <si>
    <t>DNR/Accounting Program</t>
  </si>
  <si>
    <t>DNR/Energy</t>
  </si>
  <si>
    <t>DNR/Division of State Parks</t>
  </si>
  <si>
    <t>DNR/Air Pollution Control</t>
  </si>
  <si>
    <t>DNR/Environmental Services</t>
  </si>
  <si>
    <t>DNR/Solid Waste Management</t>
  </si>
  <si>
    <t>DNR/Water Protection Program</t>
  </si>
  <si>
    <t>DNR Land Reclamation Program</t>
  </si>
  <si>
    <t>50 per year</t>
  </si>
  <si>
    <t>DNR/HWP Budget &amp; Planning</t>
  </si>
  <si>
    <t>DNR/HWP/Federal Facilities</t>
  </si>
  <si>
    <t>DNR/HWP Superfund</t>
  </si>
  <si>
    <t>DNR/HWP Tanks Section</t>
  </si>
  <si>
    <t>DNR-HWP/BVCP</t>
  </si>
  <si>
    <t>DNR/WPP/Financial Assistance</t>
  </si>
  <si>
    <t>DNR/State Parks/Museum</t>
  </si>
  <si>
    <t>DPS - Director's Office</t>
  </si>
  <si>
    <t>Division of Fire Safety</t>
  </si>
  <si>
    <t>Alcohol &amp; Tobacco Control/DPS</t>
  </si>
  <si>
    <t>Public Safety / SEMA</t>
  </si>
  <si>
    <t>DPS/MO Veterans Commission</t>
  </si>
  <si>
    <t>DPS - MSHP-Budget and Proc</t>
  </si>
  <si>
    <t>DPS - MSHP-Motor Equipment</t>
  </si>
  <si>
    <t>DPS-MSHP-Criminal Records</t>
  </si>
  <si>
    <t>250 per year</t>
  </si>
  <si>
    <t>Hwy Patrol - Field Operations</t>
  </si>
  <si>
    <t>DPS - MSHP - Traffic</t>
  </si>
  <si>
    <t>DPS - MSHP - Academy</t>
  </si>
  <si>
    <t>DPS-MSHP-Motor Vehicle Ins</t>
  </si>
  <si>
    <t>DPS-MSHP-Information Systm</t>
  </si>
  <si>
    <t>DPS-MSHP-Troop F</t>
  </si>
  <si>
    <t>State Tax Commission</t>
  </si>
  <si>
    <t>Dept of Rev Fiscal Services</t>
  </si>
  <si>
    <t>Dept. of Revenue CPB</t>
  </si>
  <si>
    <t>Dept. of Revenue Misc. Tax</t>
  </si>
  <si>
    <t>Dept. of Revenue Tobacco Tax</t>
  </si>
  <si>
    <t>Social Services DBF</t>
  </si>
  <si>
    <t>Corrections</t>
  </si>
  <si>
    <t>DOC MVE</t>
  </si>
  <si>
    <t>300 per year</t>
  </si>
  <si>
    <t>DOC Canteen Fund</t>
  </si>
  <si>
    <t>Appendix I</t>
  </si>
  <si>
    <t>Location Code Prefixes for Email Notifications</t>
  </si>
  <si>
    <t>Location Code Prefix</t>
  </si>
  <si>
    <t>Email Notification Address</t>
  </si>
  <si>
    <t>0000000272*</t>
  </si>
  <si>
    <t>STO Group email</t>
  </si>
  <si>
    <t>Senate Address 1</t>
  </si>
  <si>
    <t>Senate Address 2</t>
  </si>
  <si>
    <t>Legislative Research Address 1</t>
  </si>
  <si>
    <t>OSCA Address 1</t>
  </si>
  <si>
    <t>OSCA Group email</t>
  </si>
  <si>
    <t>OA Address 1</t>
  </si>
  <si>
    <t>Lt. Governor Address 1</t>
  </si>
  <si>
    <t>Lt. Governor Address 2</t>
  </si>
  <si>
    <t>SOS Address 1</t>
  </si>
  <si>
    <t>SOS Address 2</t>
  </si>
  <si>
    <t>SAO Group email</t>
  </si>
  <si>
    <t>AGO Address 1</t>
  </si>
  <si>
    <t>Prosecution Services Address 1</t>
  </si>
  <si>
    <t>OA Group email</t>
  </si>
  <si>
    <t>3002150</t>
  </si>
  <si>
    <t>OA ITSD Group email</t>
  </si>
  <si>
    <t>MDA Address 1</t>
  </si>
  <si>
    <t>MDA Address 2</t>
  </si>
  <si>
    <t>MDA Address 3</t>
  </si>
  <si>
    <t>MDA Address 4</t>
  </si>
  <si>
    <t>MDA Address 5</t>
  </si>
  <si>
    <t>MDA Address 6</t>
  </si>
  <si>
    <t>MDA Address 7</t>
  </si>
  <si>
    <t>3506000</t>
  </si>
  <si>
    <t>3507000</t>
  </si>
  <si>
    <t>Insurance Group email</t>
  </si>
  <si>
    <t>Finance Address 1</t>
  </si>
  <si>
    <t>Finance Address 2</t>
  </si>
  <si>
    <t>3752105</t>
  </si>
  <si>
    <t>Professional Registration Address 1</t>
  </si>
  <si>
    <t>Professional Registration Address 2</t>
  </si>
  <si>
    <t>MDC Group email</t>
  </si>
  <si>
    <t>DED Group email 1</t>
  </si>
  <si>
    <t>DED Group email 2</t>
  </si>
  <si>
    <t>DESE Group email</t>
  </si>
  <si>
    <t>DESE - VR Group email 1</t>
  </si>
  <si>
    <t>DESE - VR Group email 2</t>
  </si>
  <si>
    <t>5553000</t>
  </si>
  <si>
    <t>5553065</t>
  </si>
  <si>
    <t>5553100</t>
  </si>
  <si>
    <t>DHSS Group email</t>
  </si>
  <si>
    <t>MoDOT Address 1</t>
  </si>
  <si>
    <t>6055000</t>
  </si>
  <si>
    <t xml:space="preserve">MODOT Group email </t>
  </si>
  <si>
    <t>DOLIR Address 1</t>
  </si>
  <si>
    <t>DOLIR Address 2</t>
  </si>
  <si>
    <t>DOLIR Address 3</t>
  </si>
  <si>
    <t>6252000</t>
  </si>
  <si>
    <t>DMH Address 1</t>
  </si>
  <si>
    <t>DMH Address 2</t>
  </si>
  <si>
    <t>DMH Address 3</t>
  </si>
  <si>
    <t>DNR Address 1</t>
  </si>
  <si>
    <t>DNR Address 2</t>
  </si>
  <si>
    <t>7802300</t>
  </si>
  <si>
    <t>DNR Group email</t>
  </si>
  <si>
    <t>DNR Address 3</t>
  </si>
  <si>
    <t>DNR Address 4</t>
  </si>
  <si>
    <t>DNR Address 5</t>
  </si>
  <si>
    <t>DNR Address 6</t>
  </si>
  <si>
    <t>DNR Address 7</t>
  </si>
  <si>
    <t>DNR Address 8</t>
  </si>
  <si>
    <t>DPS Address 1</t>
  </si>
  <si>
    <t>DPS Address 2</t>
  </si>
  <si>
    <t>DPS Address 3</t>
  </si>
  <si>
    <t>DPS Address 4</t>
  </si>
  <si>
    <t>DPS Address 5</t>
  </si>
  <si>
    <t>8022040</t>
  </si>
  <si>
    <t>DPS Address 6</t>
  </si>
  <si>
    <t>DPS Address 7</t>
  </si>
  <si>
    <t>Adjutant General Address 1</t>
  </si>
  <si>
    <t>Adjutant General Group email</t>
  </si>
  <si>
    <t>SEMA Group email</t>
  </si>
  <si>
    <t>DPS Address 8</t>
  </si>
  <si>
    <t>Gaming Group email</t>
  </si>
  <si>
    <t>DOR Address 1</t>
  </si>
  <si>
    <t xml:space="preserve">Lottery Group email </t>
  </si>
  <si>
    <t>8601970</t>
  </si>
  <si>
    <t>8601980</t>
  </si>
  <si>
    <t>8601990</t>
  </si>
  <si>
    <t>DOR Group email 1</t>
  </si>
  <si>
    <t>DOR Group email 2</t>
  </si>
  <si>
    <t>DOR Group email 3</t>
  </si>
  <si>
    <t>8645336</t>
  </si>
  <si>
    <t>DSS Group email</t>
  </si>
  <si>
    <t>DOC Group email 1</t>
  </si>
  <si>
    <t>DOC Group email 2</t>
  </si>
  <si>
    <t>DOC email address 1</t>
  </si>
  <si>
    <t>9314227</t>
  </si>
  <si>
    <t>DOC email address 2</t>
  </si>
  <si>
    <t>DOC email address 3</t>
  </si>
  <si>
    <t xml:space="preserve">* This location code doesn't have an organization code or </t>
  </si>
  <si>
    <t>sequential number following it, this is the "272" code.</t>
  </si>
  <si>
    <t>PRICING TABLES</t>
  </si>
  <si>
    <t>PRICING TABLE 1</t>
  </si>
  <si>
    <t>EARNINGS CREDIT RATE</t>
  </si>
  <si>
    <t>Spread from 3-month T-Bill Rate:</t>
  </si>
  <si>
    <t>Basis Points</t>
  </si>
  <si>
    <t>(indicate plus or minus when entering spread)</t>
  </si>
  <si>
    <t>PRICING TABLE 2</t>
  </si>
  <si>
    <t>PER ITEM PRICING</t>
  </si>
  <si>
    <t>Volume Calculation</t>
  </si>
  <si>
    <t>Estimated Annual Volume</t>
  </si>
  <si>
    <t>Unit</t>
  </si>
  <si>
    <t>Firm, Fixed Unit Price</t>
  </si>
  <si>
    <t>Estimated Annual Cost</t>
  </si>
  <si>
    <t>General Services</t>
  </si>
  <si>
    <t>Account Maintenance (includes monthly statement)</t>
  </si>
  <si>
    <t>1 account * 12 months</t>
  </si>
  <si>
    <t>one monthly</t>
  </si>
  <si>
    <t>Credits (Deposits &amp; Credits)</t>
  </si>
  <si>
    <t>per item</t>
  </si>
  <si>
    <t>Debits (Other Debits)</t>
  </si>
  <si>
    <t>Book Transfer/Account Transfer</t>
  </si>
  <si>
    <t>Maintenance ZBA Accounts (per account)</t>
  </si>
  <si>
    <t>ZBA Sweep</t>
  </si>
  <si>
    <t>1 account * 260 days</t>
  </si>
  <si>
    <r>
      <t xml:space="preserve">Overnight Repo Sweep (per account) </t>
    </r>
    <r>
      <rPr>
        <i/>
        <sz val="10"/>
        <rFont val="Arial"/>
        <family val="2"/>
      </rPr>
      <t>if applicable</t>
    </r>
  </si>
  <si>
    <t>Courier Service</t>
  </si>
  <si>
    <t>monthly charge</t>
  </si>
  <si>
    <t>Paper Debit Block</t>
  </si>
  <si>
    <t>Depository Services</t>
  </si>
  <si>
    <t>Deposited Items (unencoded) Physically deposited</t>
  </si>
  <si>
    <r>
      <t xml:space="preserve">Check Encoding Surcharge </t>
    </r>
    <r>
      <rPr>
        <i/>
        <sz val="10"/>
        <rFont val="Arial"/>
        <family val="2"/>
      </rPr>
      <t>(if applicable)</t>
    </r>
  </si>
  <si>
    <t>Deposited Items (imaged) Remote Deposit</t>
  </si>
  <si>
    <t>Deposited Items (imaged) Image Cash Letter</t>
  </si>
  <si>
    <t>Return Item (debit after redeposit or RCK attempts)</t>
  </si>
  <si>
    <t>Error Correction Notices</t>
  </si>
  <si>
    <t>Cash Deposits (Coin and Currency)</t>
  </si>
  <si>
    <t>per $100</t>
  </si>
  <si>
    <t xml:space="preserve">Change Order </t>
  </si>
  <si>
    <t>per order</t>
  </si>
  <si>
    <t>Remote Deposit Monthly Maintenance (per location)</t>
  </si>
  <si>
    <t>Online Image Viewing (per location)</t>
  </si>
  <si>
    <t>One-time Set-up Fee</t>
  </si>
  <si>
    <t>per location</t>
  </si>
  <si>
    <t>Scanner - Attorney General</t>
  </si>
  <si>
    <t>50 documents per minute</t>
  </si>
  <si>
    <t>30 documents per minute</t>
  </si>
  <si>
    <t>Scanner - Dept. of Elem. and Sec Ed (2 scanners)</t>
  </si>
  <si>
    <t>Scanner - Div of Finance</t>
  </si>
  <si>
    <t>Scanner - Gaming Commission</t>
  </si>
  <si>
    <t>Scanner - Health and Senior Services (2 scanners)</t>
  </si>
  <si>
    <t>Scanner - Agriculture (2 scanners)</t>
  </si>
  <si>
    <t>Scanner - 30 documents per minute</t>
  </si>
  <si>
    <t>Scanner - 75 documents per minute</t>
  </si>
  <si>
    <t>75 documents per minute</t>
  </si>
  <si>
    <t>Scanner - 100 documents per minute</t>
  </si>
  <si>
    <t>100 documents per minute</t>
  </si>
  <si>
    <t>Image Cash Letter Monthly Maintenance</t>
  </si>
  <si>
    <t>Image Cash Letter Deposit Transmission</t>
  </si>
  <si>
    <t>daily charge</t>
  </si>
  <si>
    <t>per day</t>
  </si>
  <si>
    <t>ACH Services</t>
  </si>
  <si>
    <t>ACH Credits Originated via contractor software</t>
  </si>
  <si>
    <t>one daily</t>
  </si>
  <si>
    <t>ACH Origination Monthly Maintenance</t>
  </si>
  <si>
    <t>ACH Debit Blocks and Filters - Monthly Fee</t>
  </si>
  <si>
    <t>RCK Files Originated</t>
  </si>
  <si>
    <t>per file</t>
  </si>
  <si>
    <t>RCK Items Originated</t>
  </si>
  <si>
    <t>Wire Transfer Services</t>
  </si>
  <si>
    <t>Wire Transfer Outgoing</t>
  </si>
  <si>
    <t>Wire Initiation - Monthly Maintenance</t>
  </si>
  <si>
    <t>Information Services</t>
  </si>
  <si>
    <t>Balance Reporting Base Fee (Current and Prior Day)</t>
  </si>
  <si>
    <t>Current and Prior Day Detail</t>
  </si>
  <si>
    <t>Daily Statement</t>
  </si>
  <si>
    <t>Daily BAI File</t>
  </si>
  <si>
    <t>Collection Account Pricing</t>
  </si>
  <si>
    <t>Account Maintenance</t>
  </si>
  <si>
    <t>Do not extend the Collection Account Pricing Items into the Total cost</t>
  </si>
  <si>
    <t>Deposit/Credit</t>
  </si>
  <si>
    <t>Deposited Item</t>
  </si>
  <si>
    <t>Return Item</t>
  </si>
  <si>
    <t>ZBA Maintenance</t>
  </si>
  <si>
    <t>ZBA Transfers</t>
  </si>
  <si>
    <t>ACH Debit Block</t>
  </si>
  <si>
    <t>Balance Reporting</t>
  </si>
  <si>
    <t>BAI2 file</t>
  </si>
  <si>
    <t>Other Services</t>
  </si>
  <si>
    <t>Other Services Costs:</t>
  </si>
  <si>
    <t>(please detail - including volume assumption calculations)</t>
  </si>
  <si>
    <t xml:space="preserve">Note:  Any line item not priced will be assumed to be a cost of zero.  </t>
  </si>
  <si>
    <t>If additional service costs are provided and volume assumptions are not included, bidder may be capped at the extended cost for the service each year.</t>
  </si>
  <si>
    <t>Total Cost</t>
  </si>
  <si>
    <t>PRICING TABLE 3</t>
  </si>
  <si>
    <t>AVAILABILITY OF DEPOSITS</t>
  </si>
  <si>
    <t>Availability of Deposits is required to be 1-day.</t>
  </si>
  <si>
    <t>Indicate the availability to be provided, if better than 1-day</t>
  </si>
  <si>
    <t>.</t>
  </si>
  <si>
    <t>Days</t>
  </si>
  <si>
    <t>Or, list the endpoints which will be made immediately available to the State in an addendum to this Pricing Table</t>
  </si>
  <si>
    <t>Current Pricing</t>
  </si>
  <si>
    <t>Overnight Repo Sweep (per account)</t>
  </si>
  <si>
    <t>Deposited Items (encoded) Physically deposited</t>
  </si>
  <si>
    <t xml:space="preserve">Check Encoding Surcharge </t>
  </si>
  <si>
    <t>Change Order</t>
  </si>
  <si>
    <t xml:space="preserve">per order </t>
  </si>
  <si>
    <t>Scanner - 50 documents per minute</t>
  </si>
  <si>
    <t>Current and Prior Day Detail Per Item</t>
  </si>
  <si>
    <t>None</t>
  </si>
  <si>
    <t>Account Relationship Summary (Units)</t>
  </si>
  <si>
    <t xml:space="preserve">   Average</t>
  </si>
  <si>
    <t>Credit/Deposit *</t>
  </si>
  <si>
    <t>Debits (other debits)</t>
  </si>
  <si>
    <t>Overnight Repo Sweep</t>
  </si>
  <si>
    <t>Deposited Items / Physical (unencoded)</t>
  </si>
  <si>
    <t>Check Encoding Surcharge</t>
  </si>
  <si>
    <t>Deposited Items / Imaged (Remote Deposit)</t>
  </si>
  <si>
    <t>Deposited Items / Imaged (ICL)</t>
  </si>
  <si>
    <t>Return Item (after redeposit)</t>
  </si>
  <si>
    <t>Error Correction Notices  **</t>
  </si>
  <si>
    <t>Coin and Current Deposit Processing (per $100)</t>
  </si>
  <si>
    <t>ACH Credits Originated</t>
  </si>
  <si>
    <t>ACH Debit Blocks/Filter (monthly fee)</t>
  </si>
  <si>
    <t>* Credit/Deposit counts may include items not included under this contract</t>
  </si>
  <si>
    <t>0102016800</t>
  </si>
  <si>
    <t>0102016949</t>
  </si>
  <si>
    <t>0102025000</t>
  </si>
  <si>
    <t>0102025149</t>
  </si>
  <si>
    <t>150</t>
  </si>
  <si>
    <t>11/6/2023</t>
  </si>
  <si>
    <t>Dept. of Higher Education</t>
  </si>
  <si>
    <t>MO National Guard/State Resour</t>
  </si>
  <si>
    <t>8/120/2024</t>
  </si>
  <si>
    <t>FISCAL YEAR 2025--Monthly Totals</t>
  </si>
  <si>
    <t>May</t>
  </si>
  <si>
    <t>April</t>
  </si>
  <si>
    <t>2 account * 12 months</t>
  </si>
  <si>
    <t>20 locations (at present) * 12 months</t>
  </si>
  <si>
    <t>Scanner - Social Services (2 scanners)</t>
  </si>
  <si>
    <t>Scanner - MODOT (8 scanners)</t>
  </si>
  <si>
    <t>+1</t>
  </si>
  <si>
    <t>Appendix J</t>
  </si>
  <si>
    <t>July 2024</t>
  </si>
  <si>
    <t>August 2024</t>
  </si>
  <si>
    <t>Sept 2024</t>
  </si>
  <si>
    <t>Oct 2024</t>
  </si>
  <si>
    <t>Nov 2024</t>
  </si>
  <si>
    <t>Dec 2024</t>
  </si>
  <si>
    <t>Jan 2025</t>
  </si>
  <si>
    <t>Feb 2025</t>
  </si>
  <si>
    <t>March 2025</t>
  </si>
  <si>
    <t>April 2025</t>
  </si>
  <si>
    <t>May 2025</t>
  </si>
  <si>
    <t>June 2025</t>
  </si>
  <si>
    <t>Book Transfer ACH</t>
  </si>
  <si>
    <t>Fiscal Year 2025</t>
  </si>
  <si>
    <t>Annual Volumes (State Fiscal Year 2025)</t>
  </si>
  <si>
    <t>Scanner - Dept. of Elem. and Sec Ed (3 scanners)</t>
  </si>
  <si>
    <t>SOS Group Email</t>
  </si>
  <si>
    <t>23134</t>
  </si>
  <si>
    <t>DHEWD Group email</t>
  </si>
  <si>
    <t>DOLIR Address 4</t>
  </si>
  <si>
    <t>DPS Group Email</t>
  </si>
  <si>
    <t>8124010</t>
  </si>
  <si>
    <t>MSHP Group Email</t>
  </si>
  <si>
    <t>8124011</t>
  </si>
  <si>
    <t>8124025</t>
  </si>
  <si>
    <t>8124100</t>
  </si>
  <si>
    <t>8124110</t>
  </si>
  <si>
    <t>8124125</t>
  </si>
  <si>
    <t>8124235</t>
  </si>
  <si>
    <t>8124255</t>
  </si>
  <si>
    <t>8124265</t>
  </si>
  <si>
    <t>DOR Address 2</t>
  </si>
  <si>
    <t>8604150</t>
  </si>
  <si>
    <t>DOR Group email 4</t>
  </si>
  <si>
    <t>8605350</t>
  </si>
  <si>
    <t>8605348</t>
  </si>
  <si>
    <t>8605349</t>
  </si>
  <si>
    <t>8605351</t>
  </si>
  <si>
    <t>DOR email address 1</t>
  </si>
  <si>
    <t>DOR email address 2</t>
  </si>
  <si>
    <t>DOR email address 3</t>
  </si>
  <si>
    <t>DOR email address 4</t>
  </si>
  <si>
    <t>DOR email address 5</t>
  </si>
  <si>
    <t>DOR email address 6</t>
  </si>
  <si>
    <t>7803550</t>
  </si>
  <si>
    <t>7001700</t>
  </si>
  <si>
    <t>MONG email  address 1</t>
  </si>
  <si>
    <t>House Group Email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</si>
</sst>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%"/>
    <numFmt numFmtId="167" formatCode="&quot;$&quot;#,##0\ ;\(&quot;$&quot;#,##0\)"/>
    <numFmt numFmtId="168" formatCode="00000"/>
    <numFmt numFmtId="169" formatCode="&quot;$&quot;#,##0.000"/>
    <numFmt numFmtId="170" formatCode="&quot;$&quot;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333333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8" applyNumberFormat="0" applyFont="0" applyFill="0" applyAlignment="0" applyProtection="0"/>
    <xf numFmtId="0" fontId="2" fillId="0" borderId="8" applyNumberFormat="0" applyFont="0" applyFill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2" fillId="0" borderId="0"/>
  </cellStyleXfs>
  <cellXfs count="298">
    <xf numFmtId="0" fontId="0" fillId="0" borderId="0" xfId="0"/>
    <xf numFmtId="0" fontId="2" fillId="0" borderId="0" xfId="2"/>
    <xf numFmtId="0" fontId="5" fillId="0" borderId="0" xfId="2" applyFont="1"/>
    <xf numFmtId="0" fontId="4" fillId="0" borderId="0" xfId="2" applyFont="1"/>
    <xf numFmtId="0" fontId="4" fillId="0" borderId="5" xfId="2" applyFont="1" applyBorder="1"/>
    <xf numFmtId="43" fontId="2" fillId="0" borderId="0" xfId="1" applyFont="1"/>
    <xf numFmtId="164" fontId="2" fillId="0" borderId="0" xfId="1" applyNumberFormat="1" applyFont="1" applyAlignment="1">
      <alignment horizontal="center"/>
    </xf>
    <xf numFmtId="165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>
      <alignment horizontal="right"/>
    </xf>
    <xf numFmtId="0" fontId="2" fillId="0" borderId="0" xfId="2" applyFont="1"/>
    <xf numFmtId="0" fontId="2" fillId="0" borderId="0" xfId="2" applyFont="1" applyAlignment="1">
      <alignment horizontal="right"/>
    </xf>
    <xf numFmtId="166" fontId="2" fillId="0" borderId="0" xfId="2" applyNumberFormat="1" applyFont="1" applyAlignment="1">
      <alignment horizontal="right"/>
    </xf>
    <xf numFmtId="0" fontId="2" fillId="0" borderId="0" xfId="2" applyFill="1"/>
    <xf numFmtId="0" fontId="2" fillId="0" borderId="0" xfId="2" applyBorder="1"/>
    <xf numFmtId="0" fontId="3" fillId="0" borderId="1" xfId="2" applyFont="1" applyBorder="1" applyAlignment="1">
      <alignment horizontal="centerContinuous"/>
    </xf>
    <xf numFmtId="0" fontId="3" fillId="0" borderId="2" xfId="2" applyFont="1" applyBorder="1" applyAlignment="1">
      <alignment horizontal="centerContinuous"/>
    </xf>
    <xf numFmtId="0" fontId="3" fillId="0" borderId="3" xfId="2" applyFont="1" applyBorder="1" applyAlignment="1">
      <alignment horizontal="centerContinuous"/>
    </xf>
    <xf numFmtId="0" fontId="2" fillId="0" borderId="12" xfId="2" applyBorder="1"/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9" fillId="0" borderId="13" xfId="2" applyFont="1" applyBorder="1"/>
    <xf numFmtId="0" fontId="2" fillId="0" borderId="13" xfId="2" applyBorder="1"/>
    <xf numFmtId="0" fontId="2" fillId="0" borderId="14" xfId="2" applyBorder="1"/>
    <xf numFmtId="0" fontId="9" fillId="0" borderId="15" xfId="2" applyFont="1" applyBorder="1"/>
    <xf numFmtId="0" fontId="2" fillId="0" borderId="15" xfId="2" applyBorder="1"/>
    <xf numFmtId="0" fontId="10" fillId="0" borderId="14" xfId="2" applyFont="1" applyBorder="1"/>
    <xf numFmtId="0" fontId="11" fillId="0" borderId="13" xfId="2" applyFont="1" applyBorder="1"/>
    <xf numFmtId="0" fontId="4" fillId="0" borderId="16" xfId="2" applyFont="1" applyBorder="1"/>
    <xf numFmtId="0" fontId="4" fillId="0" borderId="17" xfId="2" applyFont="1" applyBorder="1" applyAlignment="1">
      <alignment horizontal="center" wrapText="1"/>
    </xf>
    <xf numFmtId="0" fontId="4" fillId="0" borderId="18" xfId="2" applyFont="1" applyBorder="1" applyAlignment="1">
      <alignment horizontal="center"/>
    </xf>
    <xf numFmtId="0" fontId="4" fillId="0" borderId="0" xfId="2" applyFont="1" applyBorder="1"/>
    <xf numFmtId="0" fontId="12" fillId="0" borderId="0" xfId="2" applyFont="1" applyBorder="1" applyAlignment="1">
      <alignment horizontal="center" wrapText="1"/>
    </xf>
    <xf numFmtId="0" fontId="12" fillId="0" borderId="0" xfId="2" applyFont="1" applyBorder="1" applyAlignment="1">
      <alignment horizontal="center"/>
    </xf>
    <xf numFmtId="0" fontId="13" fillId="0" borderId="0" xfId="2" applyFont="1" applyBorder="1"/>
    <xf numFmtId="39" fontId="5" fillId="0" borderId="0" xfId="2" applyNumberFormat="1" applyFont="1"/>
    <xf numFmtId="38" fontId="14" fillId="0" borderId="0" xfId="0" applyNumberFormat="1" applyFont="1" applyFill="1" applyAlignment="1">
      <alignment horizontal="right"/>
    </xf>
    <xf numFmtId="38" fontId="13" fillId="0" borderId="0" xfId="1" applyNumberFormat="1" applyFont="1" applyFill="1" applyAlignment="1">
      <alignment horizontal="right"/>
    </xf>
    <xf numFmtId="3" fontId="14" fillId="0" borderId="0" xfId="0" applyNumberFormat="1" applyFont="1" applyFill="1"/>
    <xf numFmtId="38" fontId="14" fillId="0" borderId="0" xfId="0" applyNumberFormat="1" applyFont="1" applyFill="1"/>
    <xf numFmtId="39" fontId="5" fillId="0" borderId="0" xfId="2" applyNumberFormat="1" applyFont="1" applyFill="1"/>
    <xf numFmtId="39" fontId="2" fillId="0" borderId="0" xfId="2" applyNumberFormat="1"/>
    <xf numFmtId="40" fontId="13" fillId="0" borderId="0" xfId="1" applyNumberFormat="1" applyFont="1" applyAlignment="1">
      <alignment horizontal="right"/>
    </xf>
    <xf numFmtId="3" fontId="13" fillId="0" borderId="0" xfId="2" applyNumberFormat="1" applyFont="1"/>
    <xf numFmtId="39" fontId="7" fillId="0" borderId="0" xfId="2" applyNumberFormat="1" applyFont="1"/>
    <xf numFmtId="3" fontId="12" fillId="0" borderId="0" xfId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0" fontId="2" fillId="0" borderId="0" xfId="2" applyAlignment="1">
      <alignment wrapText="1"/>
    </xf>
    <xf numFmtId="9" fontId="13" fillId="0" borderId="0" xfId="18" applyFont="1" applyAlignment="1">
      <alignment horizontal="right"/>
    </xf>
    <xf numFmtId="0" fontId="13" fillId="0" borderId="0" xfId="2" applyFont="1"/>
    <xf numFmtId="0" fontId="16" fillId="0" borderId="0" xfId="0" applyFont="1" applyAlignment="1">
      <alignment horizontal="justify" vertical="center" wrapText="1"/>
    </xf>
    <xf numFmtId="0" fontId="13" fillId="0" borderId="0" xfId="2" applyFont="1" applyAlignment="1">
      <alignment wrapText="1"/>
    </xf>
    <xf numFmtId="3" fontId="7" fillId="0" borderId="0" xfId="1" applyNumberFormat="1" applyFont="1" applyAlignment="1">
      <alignment horizontal="right"/>
    </xf>
    <xf numFmtId="3" fontId="2" fillId="0" borderId="0" xfId="2" applyNumberFormat="1"/>
    <xf numFmtId="0" fontId="7" fillId="0" borderId="0" xfId="2" applyFont="1"/>
    <xf numFmtId="3" fontId="7" fillId="0" borderId="0" xfId="2" applyNumberFormat="1" applyFont="1"/>
    <xf numFmtId="10" fontId="7" fillId="0" borderId="0" xfId="18" applyNumberFormat="1" applyFont="1"/>
    <xf numFmtId="10" fontId="7" fillId="0" borderId="0" xfId="2" applyNumberFormat="1" applyFont="1"/>
    <xf numFmtId="0" fontId="0" fillId="0" borderId="0" xfId="0" applyFill="1"/>
    <xf numFmtId="3" fontId="0" fillId="0" borderId="0" xfId="0" applyNumberFormat="1"/>
    <xf numFmtId="0" fontId="4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4" fillId="0" borderId="0" xfId="0" applyFont="1" applyFill="1"/>
    <xf numFmtId="0" fontId="17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0" fillId="0" borderId="0" xfId="0" applyFill="1" applyBorder="1"/>
    <xf numFmtId="0" fontId="13" fillId="0" borderId="10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4" fillId="0" borderId="0" xfId="0" quotePrefix="1" applyFont="1" applyFill="1" applyAlignment="1">
      <alignment horizontal="center"/>
    </xf>
    <xf numFmtId="0" fontId="13" fillId="0" borderId="0" xfId="0" quotePrefix="1" applyFont="1" applyFill="1" applyAlignment="1">
      <alignment horizontal="center"/>
    </xf>
    <xf numFmtId="14" fontId="14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8" fontId="13" fillId="0" borderId="0" xfId="0" quotePrefix="1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14" fillId="0" borderId="0" xfId="0" applyNumberFormat="1" applyFont="1" applyFill="1"/>
    <xf numFmtId="0" fontId="2" fillId="0" borderId="0" xfId="0" quotePrefix="1" applyFont="1" applyFill="1" applyBorder="1" applyAlignment="1">
      <alignment horizontal="center"/>
    </xf>
    <xf numFmtId="17" fontId="0" fillId="0" borderId="0" xfId="0" applyNumberFormat="1" applyFill="1" applyBorder="1"/>
    <xf numFmtId="168" fontId="2" fillId="0" borderId="0" xfId="0" quotePrefix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/>
    <xf numFmtId="14" fontId="13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1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4" fontId="14" fillId="0" borderId="0" xfId="0" applyNumberFormat="1" applyFont="1" applyFill="1"/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2" fillId="0" borderId="0" xfId="2" applyAlignment="1">
      <alignment horizontal="centerContinuous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/>
    </xf>
    <xf numFmtId="49" fontId="23" fillId="0" borderId="1" xfId="0" quotePrefix="1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vertical="center" wrapText="1"/>
    </xf>
    <xf numFmtId="0" fontId="13" fillId="0" borderId="0" xfId="0" quotePrefix="1" applyFont="1" applyFill="1" applyBorder="1" applyAlignment="1">
      <alignment horizontal="center"/>
    </xf>
    <xf numFmtId="0" fontId="14" fillId="0" borderId="0" xfId="0" quotePrefix="1" applyFont="1" applyFill="1" applyBorder="1" applyAlignment="1">
      <alignment horizontal="center"/>
    </xf>
    <xf numFmtId="0" fontId="23" fillId="0" borderId="19" xfId="0" applyFont="1" applyFill="1" applyBorder="1" applyAlignment="1">
      <alignment horizontal="left" vertical="center" wrapText="1" indent="1"/>
    </xf>
    <xf numFmtId="0" fontId="23" fillId="0" borderId="9" xfId="0" applyFont="1" applyFill="1" applyBorder="1" applyAlignment="1">
      <alignment horizontal="left" vertical="center" wrapText="1" indent="1"/>
    </xf>
    <xf numFmtId="0" fontId="23" fillId="0" borderId="11" xfId="0" applyFont="1" applyFill="1" applyBorder="1" applyAlignment="1">
      <alignment horizontal="left" vertical="center" wrapText="1" inden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20" xfId="0" applyNumberFormat="1" applyFont="1" applyFill="1" applyBorder="1" applyAlignment="1">
      <alignment vertical="center" wrapText="1"/>
    </xf>
    <xf numFmtId="49" fontId="23" fillId="0" borderId="12" xfId="0" applyNumberFormat="1" applyFont="1" applyFill="1" applyBorder="1" applyAlignment="1">
      <alignment vertical="center" wrapText="1"/>
    </xf>
    <xf numFmtId="0" fontId="3" fillId="0" borderId="0" xfId="14" applyFont="1" applyAlignment="1">
      <alignment horizontal="centerContinuous"/>
    </xf>
    <xf numFmtId="0" fontId="2" fillId="0" borderId="0" xfId="14" applyFill="1" applyAlignment="1">
      <alignment horizontal="centerContinuous"/>
    </xf>
    <xf numFmtId="3" fontId="2" fillId="0" borderId="0" xfId="14" applyNumberFormat="1" applyFill="1" applyAlignment="1">
      <alignment horizontal="centerContinuous"/>
    </xf>
    <xf numFmtId="0" fontId="2" fillId="0" borderId="0" xfId="14" applyAlignment="1">
      <alignment horizontal="centerContinuous"/>
    </xf>
    <xf numFmtId="0" fontId="2" fillId="0" borderId="0" xfId="14" applyBorder="1" applyAlignment="1">
      <alignment horizontal="centerContinuous"/>
    </xf>
    <xf numFmtId="0" fontId="2" fillId="0" borderId="0" xfId="14"/>
    <xf numFmtId="0" fontId="2" fillId="0" borderId="0" xfId="14" applyFont="1" applyFill="1"/>
    <xf numFmtId="0" fontId="2" fillId="0" borderId="0" xfId="14" applyFill="1"/>
    <xf numFmtId="0" fontId="2" fillId="0" borderId="0" xfId="14" applyBorder="1"/>
    <xf numFmtId="0" fontId="3" fillId="0" borderId="0" xfId="14" applyFont="1" applyFill="1" applyAlignment="1">
      <alignment horizontal="centerContinuous"/>
    </xf>
    <xf numFmtId="3" fontId="3" fillId="0" borderId="0" xfId="14" applyNumberFormat="1" applyFont="1" applyFill="1" applyAlignment="1">
      <alignment horizontal="centerContinuous"/>
    </xf>
    <xf numFmtId="0" fontId="3" fillId="0" borderId="0" xfId="14" applyFont="1" applyBorder="1" applyAlignment="1">
      <alignment horizontal="centerContinuous"/>
    </xf>
    <xf numFmtId="0" fontId="7" fillId="0" borderId="0" xfId="14" applyFont="1"/>
    <xf numFmtId="3" fontId="2" fillId="0" borderId="0" xfId="14" applyNumberFormat="1" applyFill="1"/>
    <xf numFmtId="0" fontId="3" fillId="0" borderId="21" xfId="14" applyFont="1" applyBorder="1"/>
    <xf numFmtId="0" fontId="7" fillId="0" borderId="22" xfId="14" applyFont="1" applyFill="1" applyBorder="1"/>
    <xf numFmtId="3" fontId="2" fillId="0" borderId="22" xfId="14" applyNumberFormat="1" applyFill="1" applyBorder="1"/>
    <xf numFmtId="0" fontId="2" fillId="0" borderId="22" xfId="14" applyBorder="1"/>
    <xf numFmtId="0" fontId="2" fillId="0" borderId="23" xfId="14" applyBorder="1"/>
    <xf numFmtId="0" fontId="7" fillId="0" borderId="24" xfId="14" applyFont="1" applyBorder="1"/>
    <xf numFmtId="0" fontId="2" fillId="0" borderId="0" xfId="14" applyFill="1" applyBorder="1"/>
    <xf numFmtId="3" fontId="2" fillId="0" borderId="0" xfId="14" applyNumberFormat="1" applyFill="1" applyBorder="1"/>
    <xf numFmtId="0" fontId="2" fillId="0" borderId="25" xfId="14" applyBorder="1"/>
    <xf numFmtId="0" fontId="2" fillId="0" borderId="26" xfId="14" applyFill="1" applyBorder="1"/>
    <xf numFmtId="0" fontId="2" fillId="0" borderId="0" xfId="14" applyFont="1" applyBorder="1"/>
    <xf numFmtId="0" fontId="7" fillId="0" borderId="27" xfId="14" applyFont="1" applyBorder="1"/>
    <xf numFmtId="0" fontId="2" fillId="0" borderId="28" xfId="14" applyFill="1" applyBorder="1"/>
    <xf numFmtId="3" fontId="2" fillId="0" borderId="28" xfId="14" applyNumberFormat="1" applyFill="1" applyBorder="1"/>
    <xf numFmtId="0" fontId="2" fillId="0" borderId="28" xfId="14" applyBorder="1"/>
    <xf numFmtId="0" fontId="2" fillId="0" borderId="29" xfId="14" applyBorder="1"/>
    <xf numFmtId="0" fontId="2" fillId="0" borderId="24" xfId="14" applyBorder="1"/>
    <xf numFmtId="0" fontId="2" fillId="0" borderId="0" xfId="14" applyFill="1" applyBorder="1" applyAlignment="1">
      <alignment horizontal="center"/>
    </xf>
    <xf numFmtId="3" fontId="2" fillId="0" borderId="0" xfId="14" applyNumberFormat="1" applyFill="1" applyBorder="1" applyAlignment="1">
      <alignment horizontal="center" wrapText="1"/>
    </xf>
    <xf numFmtId="0" fontId="2" fillId="0" borderId="0" xfId="14" applyBorder="1" applyAlignment="1">
      <alignment horizontal="center"/>
    </xf>
    <xf numFmtId="0" fontId="2" fillId="0" borderId="0" xfId="14" applyBorder="1" applyAlignment="1">
      <alignment horizontal="center" wrapText="1"/>
    </xf>
    <xf numFmtId="0" fontId="2" fillId="0" borderId="25" xfId="14" applyBorder="1" applyAlignment="1">
      <alignment horizontal="center" wrapText="1"/>
    </xf>
    <xf numFmtId="0" fontId="7" fillId="0" borderId="30" xfId="14" applyFont="1" applyBorder="1"/>
    <xf numFmtId="0" fontId="2" fillId="0" borderId="5" xfId="14" applyFill="1" applyBorder="1" applyAlignment="1">
      <alignment horizontal="center"/>
    </xf>
    <xf numFmtId="3" fontId="2" fillId="0" borderId="5" xfId="14" applyNumberFormat="1" applyFill="1" applyBorder="1" applyAlignment="1">
      <alignment horizontal="center" wrapText="1"/>
    </xf>
    <xf numFmtId="0" fontId="2" fillId="0" borderId="5" xfId="14" applyBorder="1" applyAlignment="1">
      <alignment horizontal="center" wrapText="1"/>
    </xf>
    <xf numFmtId="0" fontId="2" fillId="0" borderId="31" xfId="14" applyBorder="1" applyAlignment="1">
      <alignment horizontal="center" wrapText="1"/>
    </xf>
    <xf numFmtId="38" fontId="2" fillId="0" borderId="30" xfId="19" applyFont="1" applyBorder="1"/>
    <xf numFmtId="0" fontId="2" fillId="0" borderId="5" xfId="14" applyFill="1" applyBorder="1"/>
    <xf numFmtId="3" fontId="2" fillId="0" borderId="5" xfId="14" applyNumberFormat="1" applyFill="1" applyBorder="1"/>
    <xf numFmtId="0" fontId="2" fillId="0" borderId="5" xfId="14" applyBorder="1"/>
    <xf numFmtId="0" fontId="2" fillId="0" borderId="31" xfId="14" applyBorder="1"/>
    <xf numFmtId="0" fontId="2" fillId="0" borderId="5" xfId="14" applyFont="1" applyFill="1" applyBorder="1"/>
    <xf numFmtId="0" fontId="2" fillId="0" borderId="0" xfId="14" applyFont="1" applyFill="1" applyBorder="1"/>
    <xf numFmtId="0" fontId="2" fillId="0" borderId="30" xfId="14" applyFont="1" applyBorder="1"/>
    <xf numFmtId="0" fontId="24" fillId="0" borderId="5" xfId="14" applyFont="1" applyFill="1" applyBorder="1"/>
    <xf numFmtId="164" fontId="2" fillId="0" borderId="5" xfId="1" applyNumberFormat="1" applyFont="1" applyFill="1" applyBorder="1"/>
    <xf numFmtId="0" fontId="2" fillId="0" borderId="30" xfId="14" applyBorder="1"/>
    <xf numFmtId="38" fontId="7" fillId="0" borderId="30" xfId="19" applyFont="1" applyBorder="1"/>
    <xf numFmtId="0" fontId="2" fillId="0" borderId="5" xfId="14" applyFont="1" applyFill="1" applyBorder="1" applyAlignment="1">
      <alignment wrapText="1"/>
    </xf>
    <xf numFmtId="0" fontId="2" fillId="0" borderId="31" xfId="14" applyBorder="1" applyAlignment="1">
      <alignment wrapText="1"/>
    </xf>
    <xf numFmtId="0" fontId="24" fillId="0" borderId="30" xfId="14" applyFont="1" applyBorder="1"/>
    <xf numFmtId="0" fontId="7" fillId="0" borderId="0" xfId="14" applyFont="1" applyBorder="1"/>
    <xf numFmtId="0" fontId="2" fillId="0" borderId="27" xfId="14" applyBorder="1"/>
    <xf numFmtId="0" fontId="7" fillId="0" borderId="28" xfId="14" applyFont="1" applyBorder="1"/>
    <xf numFmtId="0" fontId="2" fillId="0" borderId="21" xfId="14" applyBorder="1"/>
    <xf numFmtId="0" fontId="2" fillId="0" borderId="22" xfId="14" applyFill="1" applyBorder="1"/>
    <xf numFmtId="0" fontId="3" fillId="0" borderId="24" xfId="14" applyFont="1" applyBorder="1"/>
    <xf numFmtId="0" fontId="7" fillId="0" borderId="0" xfId="14" applyFont="1" applyFill="1" applyBorder="1"/>
    <xf numFmtId="0" fontId="7" fillId="0" borderId="24" xfId="14" applyFont="1" applyBorder="1" applyAlignment="1">
      <alignment horizontal="left"/>
    </xf>
    <xf numFmtId="0" fontId="2" fillId="0" borderId="0" xfId="14" applyFill="1" applyBorder="1" applyAlignment="1">
      <alignment horizontal="left"/>
    </xf>
    <xf numFmtId="0" fontId="4" fillId="0" borderId="0" xfId="14" applyFont="1" applyBorder="1" applyAlignment="1">
      <alignment horizontal="right"/>
    </xf>
    <xf numFmtId="0" fontId="2" fillId="0" borderId="26" xfId="14" applyBorder="1"/>
    <xf numFmtId="3" fontId="2" fillId="0" borderId="25" xfId="14" applyNumberFormat="1" applyBorder="1"/>
    <xf numFmtId="0" fontId="2" fillId="0" borderId="24" xfId="14" applyFont="1" applyBorder="1"/>
    <xf numFmtId="0" fontId="3" fillId="0" borderId="0" xfId="2" applyFont="1" applyAlignment="1">
      <alignment horizontal="centerContinuous"/>
    </xf>
    <xf numFmtId="3" fontId="2" fillId="0" borderId="0" xfId="2" applyNumberFormat="1" applyAlignment="1">
      <alignment horizontal="centerContinuous"/>
    </xf>
    <xf numFmtId="0" fontId="3" fillId="0" borderId="35" xfId="0" applyFont="1" applyBorder="1"/>
    <xf numFmtId="0" fontId="7" fillId="0" borderId="22" xfId="0" applyFont="1" applyBorder="1"/>
    <xf numFmtId="3" fontId="0" fillId="0" borderId="23" xfId="0" applyNumberFormat="1" applyBorder="1"/>
    <xf numFmtId="0" fontId="7" fillId="0" borderId="12" xfId="0" applyFont="1" applyBorder="1"/>
    <xf numFmtId="0" fontId="0" fillId="0" borderId="0" xfId="0" applyBorder="1"/>
    <xf numFmtId="3" fontId="0" fillId="0" borderId="25" xfId="0" applyNumberFormat="1" applyBorder="1"/>
    <xf numFmtId="0" fontId="25" fillId="0" borderId="26" xfId="0" quotePrefix="1" applyFont="1" applyBorder="1" applyAlignment="1">
      <alignment horizontal="center" vertical="center"/>
    </xf>
    <xf numFmtId="0" fontId="7" fillId="0" borderId="36" xfId="0" applyFont="1" applyBorder="1"/>
    <xf numFmtId="0" fontId="0" fillId="0" borderId="28" xfId="0" applyBorder="1"/>
    <xf numFmtId="3" fontId="0" fillId="0" borderId="29" xfId="0" applyNumberFormat="1" applyBorder="1"/>
    <xf numFmtId="3" fontId="0" fillId="0" borderId="22" xfId="0" applyNumberFormat="1" applyBorder="1"/>
    <xf numFmtId="0" fontId="0" fillId="0" borderId="23" xfId="0" applyBorder="1"/>
    <xf numFmtId="0" fontId="0" fillId="0" borderId="12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5" xfId="0" applyBorder="1"/>
    <xf numFmtId="0" fontId="7" fillId="0" borderId="5" xfId="0" applyFont="1" applyBorder="1"/>
    <xf numFmtId="0" fontId="0" fillId="0" borderId="5" xfId="0" applyBorder="1" applyAlignment="1">
      <alignment horizontal="center" wrapText="1"/>
    </xf>
    <xf numFmtId="38" fontId="2" fillId="0" borderId="5" xfId="19" applyFont="1" applyBorder="1"/>
    <xf numFmtId="169" fontId="20" fillId="0" borderId="5" xfId="0" applyNumberFormat="1" applyFont="1" applyBorder="1"/>
    <xf numFmtId="0" fontId="20" fillId="0" borderId="0" xfId="0" applyFont="1" applyBorder="1"/>
    <xf numFmtId="38" fontId="2" fillId="0" borderId="5" xfId="19" applyFont="1" applyFill="1" applyBorder="1"/>
    <xf numFmtId="169" fontId="20" fillId="0" borderId="5" xfId="0" applyNumberFormat="1" applyFont="1" applyFill="1" applyBorder="1"/>
    <xf numFmtId="0" fontId="20" fillId="0" borderId="0" xfId="0" applyFont="1" applyFill="1" applyBorder="1"/>
    <xf numFmtId="165" fontId="0" fillId="0" borderId="5" xfId="0" applyNumberFormat="1" applyFill="1" applyBorder="1"/>
    <xf numFmtId="0" fontId="7" fillId="0" borderId="5" xfId="0" applyFont="1" applyFill="1" applyBorder="1"/>
    <xf numFmtId="0" fontId="2" fillId="0" borderId="5" xfId="0" applyFont="1" applyFill="1" applyBorder="1"/>
    <xf numFmtId="170" fontId="0" fillId="0" borderId="5" xfId="0" applyNumberFormat="1" applyFill="1" applyBorder="1"/>
    <xf numFmtId="0" fontId="0" fillId="0" borderId="5" xfId="0" applyFill="1" applyBorder="1"/>
    <xf numFmtId="169" fontId="0" fillId="0" borderId="5" xfId="0" applyNumberFormat="1" applyFill="1" applyBorder="1"/>
    <xf numFmtId="38" fontId="7" fillId="0" borderId="5" xfId="19" applyFont="1" applyFill="1" applyBorder="1"/>
    <xf numFmtId="0" fontId="0" fillId="0" borderId="12" xfId="0" applyFill="1" applyBorder="1"/>
    <xf numFmtId="38" fontId="7" fillId="0" borderId="5" xfId="19" applyFont="1" applyBorder="1"/>
    <xf numFmtId="165" fontId="0" fillId="0" borderId="5" xfId="0" applyNumberFormat="1" applyBorder="1"/>
    <xf numFmtId="0" fontId="0" fillId="0" borderId="5" xfId="0" applyBorder="1"/>
    <xf numFmtId="0" fontId="0" fillId="0" borderId="36" xfId="0" applyBorder="1"/>
    <xf numFmtId="3" fontId="0" fillId="0" borderId="28" xfId="0" applyNumberFormat="1" applyBorder="1"/>
    <xf numFmtId="0" fontId="0" fillId="0" borderId="29" xfId="0" applyBorder="1"/>
    <xf numFmtId="0" fontId="26" fillId="0" borderId="0" xfId="0" applyFont="1"/>
    <xf numFmtId="0" fontId="14" fillId="0" borderId="0" xfId="0" applyFont="1"/>
    <xf numFmtId="0" fontId="27" fillId="0" borderId="0" xfId="0" applyFont="1"/>
    <xf numFmtId="0" fontId="7" fillId="0" borderId="10" xfId="0" applyFont="1" applyBorder="1"/>
    <xf numFmtId="49" fontId="7" fillId="0" borderId="10" xfId="0" applyNumberFormat="1" applyFont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2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43" fontId="14" fillId="0" borderId="0" xfId="1" applyFont="1"/>
    <xf numFmtId="43" fontId="14" fillId="0" borderId="0" xfId="1" applyFont="1" applyFill="1"/>
    <xf numFmtId="0" fontId="20" fillId="0" borderId="0" xfId="0" applyFont="1"/>
    <xf numFmtId="164" fontId="20" fillId="0" borderId="0" xfId="1" applyNumberFormat="1" applyFont="1"/>
    <xf numFmtId="164" fontId="2" fillId="0" borderId="0" xfId="1" applyNumberFormat="1" applyFont="1"/>
    <xf numFmtId="164" fontId="20" fillId="0" borderId="0" xfId="1" applyNumberFormat="1" applyFont="1" applyFill="1"/>
    <xf numFmtId="43" fontId="20" fillId="0" borderId="0" xfId="1" applyFont="1"/>
    <xf numFmtId="0" fontId="2" fillId="0" borderId="0" xfId="0" applyFont="1"/>
    <xf numFmtId="0" fontId="7" fillId="0" borderId="0" xfId="0" applyFont="1"/>
    <xf numFmtId="0" fontId="2" fillId="0" borderId="0" xfId="0" applyNumberFormat="1" applyFont="1" applyFill="1" applyBorder="1"/>
    <xf numFmtId="43" fontId="20" fillId="0" borderId="0" xfId="1" applyFont="1" applyFill="1"/>
    <xf numFmtId="0" fontId="2" fillId="0" borderId="0" xfId="0" applyFont="1" applyBorder="1"/>
    <xf numFmtId="44" fontId="14" fillId="0" borderId="0" xfId="17" applyFont="1"/>
    <xf numFmtId="0" fontId="28" fillId="0" borderId="0" xfId="0" applyFont="1"/>
    <xf numFmtId="164" fontId="14" fillId="0" borderId="0" xfId="1" applyNumberFormat="1" applyFont="1"/>
    <xf numFmtId="164" fontId="14" fillId="0" borderId="0" xfId="1" applyNumberFormat="1" applyFont="1" applyFill="1"/>
    <xf numFmtId="164" fontId="14" fillId="0" borderId="0" xfId="0" applyNumberFormat="1" applyFont="1"/>
    <xf numFmtId="164" fontId="14" fillId="0" borderId="0" xfId="0" applyNumberFormat="1" applyFont="1" applyFill="1"/>
    <xf numFmtId="0" fontId="29" fillId="0" borderId="0" xfId="0" applyFont="1"/>
    <xf numFmtId="164" fontId="2" fillId="0" borderId="0" xfId="1" applyNumberFormat="1" applyFont="1" applyFill="1" applyAlignment="1">
      <alignment horizontal="center"/>
    </xf>
    <xf numFmtId="49" fontId="23" fillId="0" borderId="20" xfId="0" applyNumberFormat="1" applyFont="1" applyFill="1" applyBorder="1" applyAlignment="1">
      <alignment vertical="center" wrapText="1"/>
    </xf>
    <xf numFmtId="49" fontId="23" fillId="0" borderId="12" xfId="0" applyNumberFormat="1" applyFont="1" applyFill="1" applyBorder="1" applyAlignment="1">
      <alignment vertical="center" wrapText="1"/>
    </xf>
    <xf numFmtId="49" fontId="23" fillId="0" borderId="7" xfId="0" applyNumberFormat="1" applyFont="1" applyFill="1" applyBorder="1" applyAlignment="1">
      <alignment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vertical="center" wrapText="1"/>
    </xf>
    <xf numFmtId="49" fontId="23" fillId="0" borderId="10" xfId="0" applyNumberFormat="1" applyFont="1" applyFill="1" applyBorder="1" applyAlignment="1">
      <alignment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1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9" fontId="23" fillId="0" borderId="20" xfId="0" applyNumberFormat="1" applyFont="1" applyFill="1" applyBorder="1" applyAlignment="1">
      <alignment horizontal="left" vertical="center" wrapText="1"/>
    </xf>
    <xf numFmtId="49" fontId="23" fillId="0" borderId="7" xfId="0" applyNumberFormat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3" fillId="0" borderId="20" xfId="0" quotePrefix="1" applyNumberFormat="1" applyFont="1" applyFill="1" applyBorder="1" applyAlignment="1">
      <alignment horizontal="left" vertical="center" wrapText="1"/>
    </xf>
    <xf numFmtId="0" fontId="23" fillId="0" borderId="7" xfId="0" quotePrefix="1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0" borderId="12" xfId="0" applyNumberFormat="1" applyFont="1" applyFill="1" applyBorder="1" applyAlignment="1">
      <alignment horizontal="left" vertical="center" wrapText="1"/>
    </xf>
    <xf numFmtId="49" fontId="23" fillId="0" borderId="20" xfId="0" applyNumberFormat="1" applyFont="1" applyFill="1" applyBorder="1" applyAlignment="1">
      <alignment vertical="center" wrapText="1"/>
    </xf>
    <xf numFmtId="49" fontId="23" fillId="0" borderId="12" xfId="0" applyNumberFormat="1" applyFont="1" applyFill="1" applyBorder="1" applyAlignment="1">
      <alignment vertical="center" wrapText="1"/>
    </xf>
    <xf numFmtId="49" fontId="23" fillId="0" borderId="7" xfId="0" applyNumberFormat="1" applyFont="1" applyFill="1" applyBorder="1" applyAlignment="1">
      <alignment vertical="center" wrapText="1"/>
    </xf>
    <xf numFmtId="0" fontId="8" fillId="3" borderId="32" xfId="14" applyFont="1" applyFill="1" applyBorder="1" applyAlignment="1">
      <alignment vertical="center" wrapText="1"/>
    </xf>
    <xf numFmtId="0" fontId="8" fillId="3" borderId="33" xfId="14" applyFont="1" applyFill="1" applyBorder="1" applyAlignment="1">
      <alignment vertical="center" wrapText="1"/>
    </xf>
    <xf numFmtId="0" fontId="8" fillId="3" borderId="34" xfId="14" applyFont="1" applyFill="1" applyBorder="1" applyAlignment="1">
      <alignment vertical="center" wrapText="1"/>
    </xf>
  </cellXfs>
  <cellStyles count="20">
    <cellStyle name="Comma" xfId="1" builtinId="3"/>
    <cellStyle name="Comma0" xfId="3"/>
    <cellStyle name="Currency" xfId="17" builtinId="4"/>
    <cellStyle name="Currency0" xfId="4"/>
    <cellStyle name="Date" xfId="5"/>
    <cellStyle name="Fixed" xfId="6"/>
    <cellStyle name="Heading 1 2" xfId="7"/>
    <cellStyle name="Heading 1 3" xfId="8"/>
    <cellStyle name="Heading 2 2" xfId="9"/>
    <cellStyle name="Heading 2 3" xfId="10"/>
    <cellStyle name="Normal" xfId="0" builtinId="0"/>
    <cellStyle name="Normal 2" xfId="2"/>
    <cellStyle name="Normal 3" xfId="11"/>
    <cellStyle name="Normal 4" xfId="12"/>
    <cellStyle name="Normal 5" xfId="13"/>
    <cellStyle name="Normal 6" xfId="14"/>
    <cellStyle name="Normal_MERC$00 2" xfId="19"/>
    <cellStyle name="Percent" xfId="18" builtinId="5"/>
    <cellStyle name="Total 2" xfId="15"/>
    <cellStyle name="Total 3" xfId="1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47625</xdr:rowOff>
    </xdr:from>
    <xdr:to>
      <xdr:col>0</xdr:col>
      <xdr:colOff>1428750</xdr:colOff>
      <xdr:row>8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990600"/>
          <a:ext cx="1323975" cy="5905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Receives coin, currency, and checks.</a:t>
          </a:r>
        </a:p>
      </xdr:txBody>
    </xdr:sp>
    <xdr:clientData/>
  </xdr:twoCellAnchor>
  <xdr:twoCellAnchor>
    <xdr:from>
      <xdr:col>0</xdr:col>
      <xdr:colOff>95250</xdr:colOff>
      <xdr:row>10</xdr:row>
      <xdr:rowOff>95250</xdr:rowOff>
    </xdr:from>
    <xdr:to>
      <xdr:col>0</xdr:col>
      <xdr:colOff>1419225</xdr:colOff>
      <xdr:row>14</xdr:row>
      <xdr:rowOff>95250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95250" y="18478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Prepares deposit, runs calculator tape on funds, prepares deposit slip, places all in locked bag.</a:t>
          </a:r>
        </a:p>
      </xdr:txBody>
    </xdr:sp>
    <xdr:clientData/>
  </xdr:twoCellAnchor>
  <xdr:twoCellAnchor>
    <xdr:from>
      <xdr:col>0</xdr:col>
      <xdr:colOff>571500</xdr:colOff>
      <xdr:row>9</xdr:row>
      <xdr:rowOff>0</xdr:rowOff>
    </xdr:from>
    <xdr:to>
      <xdr:col>0</xdr:col>
      <xdr:colOff>571500</xdr:colOff>
      <xdr:row>10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1500" y="15906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</xdr:colOff>
      <xdr:row>16</xdr:row>
      <xdr:rowOff>9525</xdr:rowOff>
    </xdr:from>
    <xdr:to>
      <xdr:col>0</xdr:col>
      <xdr:colOff>1400175</xdr:colOff>
      <xdr:row>19</xdr:row>
      <xdr:rowOff>152400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95250" y="2733675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Delivers locked bag, and copy of deposit slip to ICMO.</a:t>
          </a:r>
        </a:p>
      </xdr:txBody>
    </xdr:sp>
    <xdr:clientData/>
  </xdr:twoCellAnchor>
  <xdr:twoCellAnchor>
    <xdr:from>
      <xdr:col>0</xdr:col>
      <xdr:colOff>85725</xdr:colOff>
      <xdr:row>21</xdr:row>
      <xdr:rowOff>104775</xdr:rowOff>
    </xdr:from>
    <xdr:to>
      <xdr:col>0</xdr:col>
      <xdr:colOff>1390650</xdr:colOff>
      <xdr:row>25</xdr:row>
      <xdr:rowOff>85725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85725" y="3638550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Logs in contents of locked bag at ICMO.</a:t>
          </a:r>
        </a:p>
      </xdr:txBody>
    </xdr:sp>
    <xdr:clientData/>
  </xdr:twoCellAnchor>
  <xdr:twoCellAnchor>
    <xdr:from>
      <xdr:col>0</xdr:col>
      <xdr:colOff>571500</xdr:colOff>
      <xdr:row>14</xdr:row>
      <xdr:rowOff>104775</xdr:rowOff>
    </xdr:from>
    <xdr:to>
      <xdr:col>0</xdr:col>
      <xdr:colOff>571500</xdr:colOff>
      <xdr:row>15</xdr:row>
      <xdr:rowOff>152400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71500" y="2505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571500</xdr:colOff>
      <xdr:row>20</xdr:row>
      <xdr:rowOff>0</xdr:rowOff>
    </xdr:from>
    <xdr:to>
      <xdr:col>0</xdr:col>
      <xdr:colOff>571500</xdr:colOff>
      <xdr:row>21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" y="33718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95250</xdr:colOff>
      <xdr:row>5</xdr:row>
      <xdr:rowOff>95250</xdr:rowOff>
    </xdr:from>
    <xdr:to>
      <xdr:col>1</xdr:col>
      <xdr:colOff>1419225</xdr:colOff>
      <xdr:row>9</xdr:row>
      <xdr:rowOff>95250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933575" y="10382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Places locked bags in locked money case(s) and prepares for transport to depository bank.</a:t>
          </a:r>
        </a:p>
      </xdr:txBody>
    </xdr:sp>
    <xdr:clientData/>
  </xdr:twoCellAnchor>
  <xdr:twoCellAnchor>
    <xdr:from>
      <xdr:col>1</xdr:col>
      <xdr:colOff>38100</xdr:colOff>
      <xdr:row>27</xdr:row>
      <xdr:rowOff>152400</xdr:rowOff>
    </xdr:from>
    <xdr:to>
      <xdr:col>1</xdr:col>
      <xdr:colOff>1362075</xdr:colOff>
      <xdr:row>31</xdr:row>
      <xdr:rowOff>152400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1876425" y="46577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Approves the cash receipt documents in SAM II associated with the deposits being made.</a:t>
          </a:r>
        </a:p>
      </xdr:txBody>
    </xdr:sp>
    <xdr:clientData/>
  </xdr:twoCellAnchor>
  <xdr:twoCellAnchor>
    <xdr:from>
      <xdr:col>0</xdr:col>
      <xdr:colOff>1333500</xdr:colOff>
      <xdr:row>9</xdr:row>
      <xdr:rowOff>114300</xdr:rowOff>
    </xdr:from>
    <xdr:to>
      <xdr:col>1</xdr:col>
      <xdr:colOff>723900</xdr:colOff>
      <xdr:row>21</xdr:row>
      <xdr:rowOff>95250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333500" y="1704975"/>
          <a:ext cx="1228725" cy="192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95250</xdr:colOff>
      <xdr:row>5</xdr:row>
      <xdr:rowOff>95250</xdr:rowOff>
    </xdr:from>
    <xdr:to>
      <xdr:col>2</xdr:col>
      <xdr:colOff>1419225</xdr:colOff>
      <xdr:row>8</xdr:row>
      <xdr:rowOff>114300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3771900" y="1038225"/>
          <a:ext cx="1323975" cy="5048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Courier picks up deposits at ICMO.</a:t>
          </a:r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1438275</xdr:colOff>
      <xdr:row>13</xdr:row>
      <xdr:rowOff>57150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3790950" y="1800225"/>
          <a:ext cx="1323975" cy="4953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Validates deposit slips and counts cash included in deposits.</a:t>
          </a:r>
        </a:p>
      </xdr:txBody>
    </xdr:sp>
    <xdr:clientData/>
  </xdr:twoCellAnchor>
  <xdr:twoCellAnchor>
    <xdr:from>
      <xdr:col>2</xdr:col>
      <xdr:colOff>123825</xdr:colOff>
      <xdr:row>15</xdr:row>
      <xdr:rowOff>19050</xdr:rowOff>
    </xdr:from>
    <xdr:to>
      <xdr:col>2</xdr:col>
      <xdr:colOff>1447800</xdr:colOff>
      <xdr:row>19</xdr:row>
      <xdr:rowOff>19050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>
          <a:off x="3800475" y="258127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forwarded to proof department for encoding and balancing.</a:t>
          </a:r>
        </a:p>
      </xdr:txBody>
    </xdr:sp>
    <xdr:clientData/>
  </xdr:twoCellAnchor>
  <xdr:twoCellAnchor>
    <xdr:from>
      <xdr:col>2</xdr:col>
      <xdr:colOff>152400</xdr:colOff>
      <xdr:row>21</xdr:row>
      <xdr:rowOff>28575</xdr:rowOff>
    </xdr:from>
    <xdr:to>
      <xdr:col>2</xdr:col>
      <xdr:colOff>1476375</xdr:colOff>
      <xdr:row>24</xdr:row>
      <xdr:rowOff>9525</xdr:rowOff>
    </xdr:to>
    <xdr:sp macro="" textlink="">
      <xdr:nvSpPr>
        <xdr:cNvPr id="15" name="AutoShape 14"/>
        <xdr:cNvSpPr>
          <a:spLocks noChangeArrowheads="1"/>
        </xdr:cNvSpPr>
      </xdr:nvSpPr>
      <xdr:spPr bwMode="auto">
        <a:xfrm>
          <a:off x="3829050" y="3562350"/>
          <a:ext cx="1323975" cy="4667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credited to STO accounts and reflected on daily bank statement.  </a:t>
          </a:r>
        </a:p>
      </xdr:txBody>
    </xdr:sp>
    <xdr:clientData/>
  </xdr:twoCellAnchor>
  <xdr:twoCellAnchor>
    <xdr:from>
      <xdr:col>2</xdr:col>
      <xdr:colOff>781050</xdr:colOff>
      <xdr:row>8</xdr:row>
      <xdr:rowOff>123825</xdr:rowOff>
    </xdr:from>
    <xdr:to>
      <xdr:col>2</xdr:col>
      <xdr:colOff>781050</xdr:colOff>
      <xdr:row>10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457700" y="15525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781050</xdr:colOff>
      <xdr:row>13</xdr:row>
      <xdr:rowOff>66675</xdr:rowOff>
    </xdr:from>
    <xdr:to>
      <xdr:col>2</xdr:col>
      <xdr:colOff>781050</xdr:colOff>
      <xdr:row>14</xdr:row>
      <xdr:rowOff>152400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4457700" y="23050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19</xdr:row>
      <xdr:rowOff>38100</xdr:rowOff>
    </xdr:from>
    <xdr:to>
      <xdr:col>2</xdr:col>
      <xdr:colOff>790575</xdr:colOff>
      <xdr:row>21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4467225" y="32480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95250</xdr:colOff>
      <xdr:row>36</xdr:row>
      <xdr:rowOff>76200</xdr:rowOff>
    </xdr:from>
    <xdr:to>
      <xdr:col>1</xdr:col>
      <xdr:colOff>1419225</xdr:colOff>
      <xdr:row>40</xdr:row>
      <xdr:rowOff>76200</xdr:rowOff>
    </xdr:to>
    <xdr:sp macro="" textlink="">
      <xdr:nvSpPr>
        <xdr:cNvPr id="19" name="AutoShape 18"/>
        <xdr:cNvSpPr>
          <a:spLocks noChangeArrowheads="1"/>
        </xdr:cNvSpPr>
      </xdr:nvSpPr>
      <xdr:spPr bwMode="auto">
        <a:xfrm>
          <a:off x="1933575" y="60388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bags returned to ICMO for delivery to depositing agencies.</a:t>
          </a:r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1438275</xdr:colOff>
      <xdr:row>40</xdr:row>
      <xdr:rowOff>57150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114300" y="601980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bags returned to agencies.</a:t>
          </a:r>
        </a:p>
      </xdr:txBody>
    </xdr:sp>
    <xdr:clientData/>
  </xdr:twoCellAnchor>
  <xdr:twoCellAnchor>
    <xdr:from>
      <xdr:col>0</xdr:col>
      <xdr:colOff>1457325</xdr:colOff>
      <xdr:row>38</xdr:row>
      <xdr:rowOff>66675</xdr:rowOff>
    </xdr:from>
    <xdr:to>
      <xdr:col>1</xdr:col>
      <xdr:colOff>85725</xdr:colOff>
      <xdr:row>38</xdr:row>
      <xdr:rowOff>66675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H="1">
          <a:off x="1457325" y="63531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95250</xdr:colOff>
      <xdr:row>37</xdr:row>
      <xdr:rowOff>133350</xdr:rowOff>
    </xdr:from>
    <xdr:to>
      <xdr:col>2</xdr:col>
      <xdr:colOff>1419225</xdr:colOff>
      <xdr:row>41</xdr:row>
      <xdr:rowOff>133350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3771900" y="62579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Daily statements are posted online</a:t>
          </a:r>
        </a:p>
      </xdr:txBody>
    </xdr:sp>
    <xdr:clientData/>
  </xdr:twoCellAnchor>
  <xdr:twoCellAnchor>
    <xdr:from>
      <xdr:col>2</xdr:col>
      <xdr:colOff>1009648</xdr:colOff>
      <xdr:row>24</xdr:row>
      <xdr:rowOff>28575</xdr:rowOff>
    </xdr:from>
    <xdr:to>
      <xdr:col>2</xdr:col>
      <xdr:colOff>1009649</xdr:colOff>
      <xdr:row>37</xdr:row>
      <xdr:rowOff>142875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4686298" y="4048125"/>
          <a:ext cx="1" cy="2219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1333500</xdr:colOff>
      <xdr:row>13</xdr:row>
      <xdr:rowOff>95250</xdr:rowOff>
    </xdr:from>
    <xdr:to>
      <xdr:col>2</xdr:col>
      <xdr:colOff>66675</xdr:colOff>
      <xdr:row>35</xdr:row>
      <xdr:rowOff>47625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>
          <a:off x="3171825" y="2333625"/>
          <a:ext cx="571500" cy="3514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190500</xdr:colOff>
      <xdr:row>27</xdr:row>
      <xdr:rowOff>152400</xdr:rowOff>
    </xdr:from>
    <xdr:to>
      <xdr:col>4</xdr:col>
      <xdr:colOff>1438275</xdr:colOff>
      <xdr:row>32</xdr:row>
      <xdr:rowOff>9525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7820025" y="4657725"/>
          <a:ext cx="1247775" cy="6667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Approved cash receipt documents post to the state accounting system.</a:t>
          </a:r>
        </a:p>
      </xdr:txBody>
    </xdr:sp>
    <xdr:clientData/>
  </xdr:twoCellAnchor>
  <xdr:twoCellAnchor>
    <xdr:from>
      <xdr:col>1</xdr:col>
      <xdr:colOff>1371600</xdr:colOff>
      <xdr:row>29</xdr:row>
      <xdr:rowOff>114300</xdr:rowOff>
    </xdr:from>
    <xdr:to>
      <xdr:col>4</xdr:col>
      <xdr:colOff>28575</xdr:colOff>
      <xdr:row>29</xdr:row>
      <xdr:rowOff>114300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3209925" y="4943475"/>
          <a:ext cx="444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104775</xdr:colOff>
      <xdr:row>37</xdr:row>
      <xdr:rowOff>133350</xdr:rowOff>
    </xdr:from>
    <xdr:to>
      <xdr:col>3</xdr:col>
      <xdr:colOff>1419225</xdr:colOff>
      <xdr:row>41</xdr:row>
      <xdr:rowOff>133350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5619750" y="6257925"/>
          <a:ext cx="1314450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 pulls the daily statement and reconciles bank statement activity to receipts posted to the state accounting system.</a:t>
          </a:r>
        </a:p>
      </xdr:txBody>
    </xdr:sp>
    <xdr:clientData/>
  </xdr:twoCellAnchor>
  <xdr:twoCellAnchor>
    <xdr:from>
      <xdr:col>2</xdr:col>
      <xdr:colOff>1428750</xdr:colOff>
      <xdr:row>39</xdr:row>
      <xdr:rowOff>95250</xdr:rowOff>
    </xdr:from>
    <xdr:to>
      <xdr:col>3</xdr:col>
      <xdr:colOff>76200</xdr:colOff>
      <xdr:row>39</xdr:row>
      <xdr:rowOff>95250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5105400" y="654367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1209675</xdr:colOff>
      <xdr:row>31</xdr:row>
      <xdr:rowOff>152400</xdr:rowOff>
    </xdr:from>
    <xdr:to>
      <xdr:col>4</xdr:col>
      <xdr:colOff>457200</xdr:colOff>
      <xdr:row>37</xdr:row>
      <xdr:rowOff>123825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H="1">
          <a:off x="6724650" y="5305425"/>
          <a:ext cx="136207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904875</xdr:colOff>
      <xdr:row>9</xdr:row>
      <xdr:rowOff>104775</xdr:rowOff>
    </xdr:from>
    <xdr:to>
      <xdr:col>1</xdr:col>
      <xdr:colOff>904875</xdr:colOff>
      <xdr:row>27</xdr:row>
      <xdr:rowOff>152400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2743200" y="1695450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1447800</xdr:colOff>
      <xdr:row>7</xdr:row>
      <xdr:rowOff>66675</xdr:rowOff>
    </xdr:from>
    <xdr:to>
      <xdr:col>2</xdr:col>
      <xdr:colOff>123825</xdr:colOff>
      <xdr:row>7</xdr:row>
      <xdr:rowOff>66675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3286125" y="1333500"/>
          <a:ext cx="5143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161925</xdr:colOff>
      <xdr:row>27</xdr:row>
      <xdr:rowOff>152400</xdr:rowOff>
    </xdr:from>
    <xdr:to>
      <xdr:col>0</xdr:col>
      <xdr:colOff>1466850</xdr:colOff>
      <xdr:row>32</xdr:row>
      <xdr:rowOff>0</xdr:rowOff>
    </xdr:to>
    <xdr:sp macro="" textlink="">
      <xdr:nvSpPr>
        <xdr:cNvPr id="32" name="AutoShape 5"/>
        <xdr:cNvSpPr>
          <a:spLocks noChangeArrowheads="1"/>
        </xdr:cNvSpPr>
      </xdr:nvSpPr>
      <xdr:spPr bwMode="auto">
        <a:xfrm>
          <a:off x="161925" y="4657725"/>
          <a:ext cx="1304925" cy="6572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Agency prepares cash receipt document(s) to post to State accounting system (SAM II)</a:t>
          </a:r>
        </a:p>
      </xdr:txBody>
    </xdr:sp>
    <xdr:clientData/>
  </xdr:twoCellAnchor>
  <xdr:twoCellAnchor>
    <xdr:from>
      <xdr:col>0</xdr:col>
      <xdr:colOff>814388</xdr:colOff>
      <xdr:row>12</xdr:row>
      <xdr:rowOff>95250</xdr:rowOff>
    </xdr:from>
    <xdr:to>
      <xdr:col>0</xdr:col>
      <xdr:colOff>1419225</xdr:colOff>
      <xdr:row>27</xdr:row>
      <xdr:rowOff>152400</xdr:rowOff>
    </xdr:to>
    <xdr:cxnSp macro="">
      <xdr:nvCxnSpPr>
        <xdr:cNvPr id="33" name="Elbow Connector 32"/>
        <xdr:cNvCxnSpPr>
          <a:stCxn id="3" idx="3"/>
          <a:endCxn id="32" idx="0"/>
        </xdr:cNvCxnSpPr>
      </xdr:nvCxnSpPr>
      <xdr:spPr>
        <a:xfrm flipH="1">
          <a:off x="814388" y="2171700"/>
          <a:ext cx="604837" cy="2486025"/>
        </a:xfrm>
        <a:prstGeom prst="bentConnector4">
          <a:avLst>
            <a:gd name="adj1" fmla="val -37795"/>
            <a:gd name="adj2" fmla="val 92528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1466850</xdr:colOff>
      <xdr:row>29</xdr:row>
      <xdr:rowOff>152400</xdr:rowOff>
    </xdr:from>
    <xdr:to>
      <xdr:col>1</xdr:col>
      <xdr:colOff>38100</xdr:colOff>
      <xdr:row>29</xdr:row>
      <xdr:rowOff>157163</xdr:rowOff>
    </xdr:to>
    <xdr:cxnSp macro="">
      <xdr:nvCxnSpPr>
        <xdr:cNvPr id="34" name="Straight Arrow Connector 33"/>
        <xdr:cNvCxnSpPr>
          <a:stCxn id="32" idx="3"/>
          <a:endCxn id="10" idx="1"/>
        </xdr:cNvCxnSpPr>
      </xdr:nvCxnSpPr>
      <xdr:spPr>
        <a:xfrm flipV="1">
          <a:off x="1466850" y="4981575"/>
          <a:ext cx="409575" cy="476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26</xdr:row>
      <xdr:rowOff>28575</xdr:rowOff>
    </xdr:from>
    <xdr:to>
      <xdr:col>2</xdr:col>
      <xdr:colOff>1485900</xdr:colOff>
      <xdr:row>29</xdr:row>
      <xdr:rowOff>0</xdr:rowOff>
    </xdr:to>
    <xdr:sp macro="" textlink="">
      <xdr:nvSpPr>
        <xdr:cNvPr id="35" name="AutoShape 14"/>
        <xdr:cNvSpPr>
          <a:spLocks noChangeArrowheads="1"/>
        </xdr:cNvSpPr>
      </xdr:nvSpPr>
      <xdr:spPr bwMode="auto">
        <a:xfrm>
          <a:off x="3838575" y="4371975"/>
          <a:ext cx="1323975" cy="4572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generated and emailed to agencies.</a:t>
          </a:r>
        </a:p>
      </xdr:txBody>
    </xdr:sp>
    <xdr:clientData/>
  </xdr:twoCellAnchor>
  <xdr:twoCellAnchor>
    <xdr:from>
      <xdr:col>2</xdr:col>
      <xdr:colOff>819150</xdr:colOff>
      <xdr:row>24</xdr:row>
      <xdr:rowOff>47625</xdr:rowOff>
    </xdr:from>
    <xdr:to>
      <xdr:col>2</xdr:col>
      <xdr:colOff>819150</xdr:colOff>
      <xdr:row>26</xdr:row>
      <xdr:rowOff>9525</xdr:rowOff>
    </xdr:to>
    <xdr:sp macro="" textlink="">
      <xdr:nvSpPr>
        <xdr:cNvPr id="36" name="Line 17"/>
        <xdr:cNvSpPr>
          <a:spLocks noChangeShapeType="1"/>
        </xdr:cNvSpPr>
      </xdr:nvSpPr>
      <xdr:spPr bwMode="auto">
        <a:xfrm>
          <a:off x="4495800" y="40671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114300</xdr:colOff>
      <xdr:row>41</xdr:row>
      <xdr:rowOff>66675</xdr:rowOff>
    </xdr:from>
    <xdr:to>
      <xdr:col>0</xdr:col>
      <xdr:colOff>1438275</xdr:colOff>
      <xdr:row>45</xdr:row>
      <xdr:rowOff>66675</xdr:rowOff>
    </xdr:to>
    <xdr:sp macro="" textlink="">
      <xdr:nvSpPr>
        <xdr:cNvPr id="37" name="AutoShape 19"/>
        <xdr:cNvSpPr>
          <a:spLocks noChangeArrowheads="1"/>
        </xdr:cNvSpPr>
      </xdr:nvSpPr>
      <xdr:spPr bwMode="auto">
        <a:xfrm>
          <a:off x="114300" y="68389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received by agencies.</a:t>
          </a:r>
        </a:p>
      </xdr:txBody>
    </xdr:sp>
    <xdr:clientData/>
  </xdr:twoCellAnchor>
  <xdr:twoCellAnchor>
    <xdr:from>
      <xdr:col>0</xdr:col>
      <xdr:colOff>1466850</xdr:colOff>
      <xdr:row>27</xdr:row>
      <xdr:rowOff>66674</xdr:rowOff>
    </xdr:from>
    <xdr:to>
      <xdr:col>2</xdr:col>
      <xdr:colOff>190500</xdr:colOff>
      <xdr:row>43</xdr:row>
      <xdr:rowOff>38099</xdr:rowOff>
    </xdr:to>
    <xdr:cxnSp macro="">
      <xdr:nvCxnSpPr>
        <xdr:cNvPr id="38" name="Elbow Connector 37"/>
        <xdr:cNvCxnSpPr/>
      </xdr:nvCxnSpPr>
      <xdr:spPr>
        <a:xfrm rot="10800000" flipV="1">
          <a:off x="1466850" y="4571999"/>
          <a:ext cx="2400300" cy="2562225"/>
        </a:xfrm>
        <a:prstGeom prst="bentConnector3">
          <a:avLst>
            <a:gd name="adj1" fmla="val 1428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47625</xdr:rowOff>
    </xdr:from>
    <xdr:to>
      <xdr:col>0</xdr:col>
      <xdr:colOff>1428750</xdr:colOff>
      <xdr:row>8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104900"/>
          <a:ext cx="1323975" cy="5905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Receives coin, currency, and checks.</a:t>
          </a:r>
        </a:p>
      </xdr:txBody>
    </xdr:sp>
    <xdr:clientData/>
  </xdr:twoCellAnchor>
  <xdr:twoCellAnchor>
    <xdr:from>
      <xdr:col>0</xdr:col>
      <xdr:colOff>95250</xdr:colOff>
      <xdr:row>10</xdr:row>
      <xdr:rowOff>85725</xdr:rowOff>
    </xdr:from>
    <xdr:to>
      <xdr:col>0</xdr:col>
      <xdr:colOff>1419225</xdr:colOff>
      <xdr:row>14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95250" y="19526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Prepares deposit, runs calculator tape on funds, prepares deposit slip, places all in locked bag.</a:t>
          </a:r>
        </a:p>
      </xdr:txBody>
    </xdr:sp>
    <xdr:clientData/>
  </xdr:twoCellAnchor>
  <xdr:twoCellAnchor>
    <xdr:from>
      <xdr:col>0</xdr:col>
      <xdr:colOff>571500</xdr:colOff>
      <xdr:row>9</xdr:row>
      <xdr:rowOff>0</xdr:rowOff>
    </xdr:from>
    <xdr:to>
      <xdr:col>0</xdr:col>
      <xdr:colOff>571500</xdr:colOff>
      <xdr:row>10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1500" y="17049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</xdr:colOff>
      <xdr:row>16</xdr:row>
      <xdr:rowOff>9525</xdr:rowOff>
    </xdr:from>
    <xdr:to>
      <xdr:col>0</xdr:col>
      <xdr:colOff>1400175</xdr:colOff>
      <xdr:row>19</xdr:row>
      <xdr:rowOff>152400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95250" y="2847975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Delivers locked bag, and copy of deposit slip to depository bank.</a:t>
          </a:r>
        </a:p>
      </xdr:txBody>
    </xdr:sp>
    <xdr:clientData/>
  </xdr:twoCellAnchor>
  <xdr:twoCellAnchor>
    <xdr:from>
      <xdr:col>0</xdr:col>
      <xdr:colOff>571500</xdr:colOff>
      <xdr:row>14</xdr:row>
      <xdr:rowOff>104775</xdr:rowOff>
    </xdr:from>
    <xdr:to>
      <xdr:col>0</xdr:col>
      <xdr:colOff>571500</xdr:colOff>
      <xdr:row>15</xdr:row>
      <xdr:rowOff>152400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71500" y="2619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104775</xdr:colOff>
      <xdr:row>4</xdr:row>
      <xdr:rowOff>85725</xdr:rowOff>
    </xdr:from>
    <xdr:to>
      <xdr:col>2</xdr:col>
      <xdr:colOff>1428750</xdr:colOff>
      <xdr:row>8</xdr:row>
      <xdr:rowOff>142875</xdr:rowOff>
    </xdr:to>
    <xdr:sp macro="" textlink="">
      <xdr:nvSpPr>
        <xdr:cNvPr id="7" name="AutoShape 11"/>
        <xdr:cNvSpPr>
          <a:spLocks noChangeArrowheads="1"/>
        </xdr:cNvSpPr>
      </xdr:nvSpPr>
      <xdr:spPr bwMode="auto">
        <a:xfrm>
          <a:off x="3771900" y="904875"/>
          <a:ext cx="1323975" cy="781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teller opens locked money bag, removes deposit ticket and cash/checks.  Unlocked money bag is returned to agency.</a:t>
          </a:r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1438275</xdr:colOff>
      <xdr:row>13</xdr:row>
      <xdr:rowOff>57150</xdr:rowOff>
    </xdr:to>
    <xdr:sp macro="" textlink="">
      <xdr:nvSpPr>
        <xdr:cNvPr id="8" name="AutoShape 12"/>
        <xdr:cNvSpPr>
          <a:spLocks noChangeArrowheads="1"/>
        </xdr:cNvSpPr>
      </xdr:nvSpPr>
      <xdr:spPr bwMode="auto">
        <a:xfrm>
          <a:off x="3781425" y="1914525"/>
          <a:ext cx="1323975" cy="4953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Validates deposit slips and counts cash included in deposits.</a:t>
          </a:r>
        </a:p>
      </xdr:txBody>
    </xdr:sp>
    <xdr:clientData/>
  </xdr:twoCellAnchor>
  <xdr:twoCellAnchor>
    <xdr:from>
      <xdr:col>2</xdr:col>
      <xdr:colOff>123825</xdr:colOff>
      <xdr:row>15</xdr:row>
      <xdr:rowOff>19050</xdr:rowOff>
    </xdr:from>
    <xdr:to>
      <xdr:col>2</xdr:col>
      <xdr:colOff>1447800</xdr:colOff>
      <xdr:row>19</xdr:row>
      <xdr:rowOff>19050</xdr:rowOff>
    </xdr:to>
    <xdr:sp macro="" textlink="">
      <xdr:nvSpPr>
        <xdr:cNvPr id="9" name="AutoShape 13"/>
        <xdr:cNvSpPr>
          <a:spLocks noChangeArrowheads="1"/>
        </xdr:cNvSpPr>
      </xdr:nvSpPr>
      <xdr:spPr bwMode="auto">
        <a:xfrm>
          <a:off x="3790950" y="269557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forwarded to proof department for encoding and balancing.</a:t>
          </a:r>
        </a:p>
      </xdr:txBody>
    </xdr:sp>
    <xdr:clientData/>
  </xdr:twoCellAnchor>
  <xdr:twoCellAnchor>
    <xdr:from>
      <xdr:col>2</xdr:col>
      <xdr:colOff>152400</xdr:colOff>
      <xdr:row>21</xdr:row>
      <xdr:rowOff>28575</xdr:rowOff>
    </xdr:from>
    <xdr:to>
      <xdr:col>2</xdr:col>
      <xdr:colOff>1476375</xdr:colOff>
      <xdr:row>24</xdr:row>
      <xdr:rowOff>9525</xdr:rowOff>
    </xdr:to>
    <xdr:sp macro="" textlink="">
      <xdr:nvSpPr>
        <xdr:cNvPr id="10" name="AutoShape 14"/>
        <xdr:cNvSpPr>
          <a:spLocks noChangeArrowheads="1"/>
        </xdr:cNvSpPr>
      </xdr:nvSpPr>
      <xdr:spPr bwMode="auto">
        <a:xfrm>
          <a:off x="3819525" y="3676650"/>
          <a:ext cx="1323975" cy="4667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credited to STO accounts and reflected on daily bank statement.  </a:t>
          </a:r>
        </a:p>
      </xdr:txBody>
    </xdr:sp>
    <xdr:clientData/>
  </xdr:twoCellAnchor>
  <xdr:twoCellAnchor>
    <xdr:from>
      <xdr:col>2</xdr:col>
      <xdr:colOff>781050</xdr:colOff>
      <xdr:row>8</xdr:row>
      <xdr:rowOff>123825</xdr:rowOff>
    </xdr:from>
    <xdr:to>
      <xdr:col>2</xdr:col>
      <xdr:colOff>781050</xdr:colOff>
      <xdr:row>10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448175" y="16668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781050</xdr:colOff>
      <xdr:row>13</xdr:row>
      <xdr:rowOff>66675</xdr:rowOff>
    </xdr:from>
    <xdr:to>
      <xdr:col>2</xdr:col>
      <xdr:colOff>781050</xdr:colOff>
      <xdr:row>14</xdr:row>
      <xdr:rowOff>152400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4448175" y="2419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19</xdr:row>
      <xdr:rowOff>38100</xdr:rowOff>
    </xdr:from>
    <xdr:to>
      <xdr:col>2</xdr:col>
      <xdr:colOff>790575</xdr:colOff>
      <xdr:row>21</xdr:row>
      <xdr:rowOff>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4457700" y="33623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95250</xdr:colOff>
      <xdr:row>34</xdr:row>
      <xdr:rowOff>95251</xdr:rowOff>
    </xdr:from>
    <xdr:to>
      <xdr:col>2</xdr:col>
      <xdr:colOff>1419225</xdr:colOff>
      <xdr:row>37</xdr:row>
      <xdr:rowOff>85726</xdr:rowOff>
    </xdr:to>
    <xdr:sp macro="" textlink="">
      <xdr:nvSpPr>
        <xdr:cNvPr id="14" name="AutoShape 21"/>
        <xdr:cNvSpPr>
          <a:spLocks noChangeArrowheads="1"/>
        </xdr:cNvSpPr>
      </xdr:nvSpPr>
      <xdr:spPr bwMode="auto">
        <a:xfrm>
          <a:off x="3762375" y="5734051"/>
          <a:ext cx="1323975" cy="4762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Daily statements are posted online</a:t>
          </a:r>
        </a:p>
      </xdr:txBody>
    </xdr:sp>
    <xdr:clientData/>
  </xdr:twoCellAnchor>
  <xdr:twoCellAnchor>
    <xdr:from>
      <xdr:col>2</xdr:col>
      <xdr:colOff>1038223</xdr:colOff>
      <xdr:row>23</xdr:row>
      <xdr:rowOff>152400</xdr:rowOff>
    </xdr:from>
    <xdr:to>
      <xdr:col>2</xdr:col>
      <xdr:colOff>1038224</xdr:colOff>
      <xdr:row>34</xdr:row>
      <xdr:rowOff>104775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4705348" y="4124325"/>
          <a:ext cx="1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104775</xdr:colOff>
      <xdr:row>33</xdr:row>
      <xdr:rowOff>28575</xdr:rowOff>
    </xdr:from>
    <xdr:to>
      <xdr:col>3</xdr:col>
      <xdr:colOff>1428750</xdr:colOff>
      <xdr:row>38</xdr:row>
      <xdr:rowOff>95250</xdr:rowOff>
    </xdr:to>
    <xdr:sp macro="" textlink="">
      <xdr:nvSpPr>
        <xdr:cNvPr id="16" name="AutoShape 26"/>
        <xdr:cNvSpPr>
          <a:spLocks noChangeArrowheads="1"/>
        </xdr:cNvSpPr>
      </xdr:nvSpPr>
      <xdr:spPr bwMode="auto">
        <a:xfrm>
          <a:off x="5610225" y="5619750"/>
          <a:ext cx="1323975" cy="7620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 pulls the daily statement and reconciles bank statement activity to receipts posted to the state accounting system.</a:t>
          </a:r>
        </a:p>
      </xdr:txBody>
    </xdr:sp>
    <xdr:clientData/>
  </xdr:twoCellAnchor>
  <xdr:twoCellAnchor>
    <xdr:from>
      <xdr:col>2</xdr:col>
      <xdr:colOff>1428750</xdr:colOff>
      <xdr:row>36</xdr:row>
      <xdr:rowOff>95250</xdr:rowOff>
    </xdr:from>
    <xdr:to>
      <xdr:col>3</xdr:col>
      <xdr:colOff>76200</xdr:colOff>
      <xdr:row>36</xdr:row>
      <xdr:rowOff>95250</xdr:rowOff>
    </xdr:to>
    <xdr:sp macro="" textlink="">
      <xdr:nvSpPr>
        <xdr:cNvPr id="17" name="Line 27"/>
        <xdr:cNvSpPr>
          <a:spLocks noChangeShapeType="1"/>
        </xdr:cNvSpPr>
      </xdr:nvSpPr>
      <xdr:spPr bwMode="auto">
        <a:xfrm>
          <a:off x="5095875" y="60579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1181097</xdr:colOff>
      <xdr:row>38</xdr:row>
      <xdr:rowOff>104774</xdr:rowOff>
    </xdr:from>
    <xdr:to>
      <xdr:col>4</xdr:col>
      <xdr:colOff>47624</xdr:colOff>
      <xdr:row>40</xdr:row>
      <xdr:rowOff>95250</xdr:rowOff>
    </xdr:to>
    <xdr:sp macro="" textlink="">
      <xdr:nvSpPr>
        <xdr:cNvPr id="18" name="Line 28"/>
        <xdr:cNvSpPr>
          <a:spLocks noChangeShapeType="1"/>
        </xdr:cNvSpPr>
      </xdr:nvSpPr>
      <xdr:spPr bwMode="auto">
        <a:xfrm flipH="1" flipV="1">
          <a:off x="6686547" y="6391274"/>
          <a:ext cx="466727" cy="314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161925</xdr:colOff>
      <xdr:row>26</xdr:row>
      <xdr:rowOff>28575</xdr:rowOff>
    </xdr:from>
    <xdr:to>
      <xdr:col>2</xdr:col>
      <xdr:colOff>1485900</xdr:colOff>
      <xdr:row>29</xdr:row>
      <xdr:rowOff>0</xdr:rowOff>
    </xdr:to>
    <xdr:sp macro="" textlink="">
      <xdr:nvSpPr>
        <xdr:cNvPr id="19" name="AutoShape 14"/>
        <xdr:cNvSpPr>
          <a:spLocks noChangeArrowheads="1"/>
        </xdr:cNvSpPr>
      </xdr:nvSpPr>
      <xdr:spPr bwMode="auto">
        <a:xfrm>
          <a:off x="3829050" y="4486275"/>
          <a:ext cx="1323975" cy="4572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generated and emailed to agencies.</a:t>
          </a:r>
        </a:p>
      </xdr:txBody>
    </xdr:sp>
    <xdr:clientData/>
  </xdr:twoCellAnchor>
  <xdr:twoCellAnchor>
    <xdr:from>
      <xdr:col>0</xdr:col>
      <xdr:colOff>76200</xdr:colOff>
      <xdr:row>34</xdr:row>
      <xdr:rowOff>104775</xdr:rowOff>
    </xdr:from>
    <xdr:to>
      <xdr:col>0</xdr:col>
      <xdr:colOff>1400175</xdr:colOff>
      <xdr:row>37</xdr:row>
      <xdr:rowOff>142876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76200" y="5743575"/>
          <a:ext cx="1323975" cy="523876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received by agencies.</a:t>
          </a:r>
        </a:p>
      </xdr:txBody>
    </xdr:sp>
    <xdr:clientData/>
  </xdr:twoCellAnchor>
  <xdr:twoCellAnchor>
    <xdr:from>
      <xdr:col>0</xdr:col>
      <xdr:colOff>1400175</xdr:colOff>
      <xdr:row>6</xdr:row>
      <xdr:rowOff>76200</xdr:rowOff>
    </xdr:from>
    <xdr:to>
      <xdr:col>2</xdr:col>
      <xdr:colOff>104775</xdr:colOff>
      <xdr:row>18</xdr:row>
      <xdr:rowOff>0</xdr:rowOff>
    </xdr:to>
    <xdr:cxnSp macro="">
      <xdr:nvCxnSpPr>
        <xdr:cNvPr id="21" name="Straight Arrow Connector 20"/>
        <xdr:cNvCxnSpPr>
          <a:stCxn id="5" idx="3"/>
          <a:endCxn id="7" idx="1"/>
        </xdr:cNvCxnSpPr>
      </xdr:nvCxnSpPr>
      <xdr:spPr>
        <a:xfrm flipV="1">
          <a:off x="1400175" y="1295400"/>
          <a:ext cx="2371725" cy="1866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39</xdr:row>
      <xdr:rowOff>114300</xdr:rowOff>
    </xdr:from>
    <xdr:to>
      <xdr:col>0</xdr:col>
      <xdr:colOff>1415155</xdr:colOff>
      <xdr:row>43</xdr:row>
      <xdr:rowOff>106735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62725"/>
          <a:ext cx="1396105" cy="640135"/>
        </a:xfrm>
        <a:prstGeom prst="rect">
          <a:avLst/>
        </a:prstGeom>
      </xdr:spPr>
    </xdr:pic>
    <xdr:clientData/>
  </xdr:twoCellAnchor>
  <xdr:twoCellAnchor>
    <xdr:from>
      <xdr:col>0</xdr:col>
      <xdr:colOff>631378</xdr:colOff>
      <xdr:row>38</xdr:row>
      <xdr:rowOff>19050</xdr:rowOff>
    </xdr:from>
    <xdr:to>
      <xdr:col>0</xdr:col>
      <xdr:colOff>638175</xdr:colOff>
      <xdr:row>39</xdr:row>
      <xdr:rowOff>142875</xdr:rowOff>
    </xdr:to>
    <xdr:cxnSp macro="">
      <xdr:nvCxnSpPr>
        <xdr:cNvPr id="23" name="Straight Arrow Connector 22"/>
        <xdr:cNvCxnSpPr/>
      </xdr:nvCxnSpPr>
      <xdr:spPr>
        <a:xfrm flipH="1">
          <a:off x="631378" y="6305550"/>
          <a:ext cx="6797" cy="285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38</xdr:row>
      <xdr:rowOff>142875</xdr:rowOff>
    </xdr:from>
    <xdr:to>
      <xdr:col>4</xdr:col>
      <xdr:colOff>1285875</xdr:colOff>
      <xdr:row>43</xdr:row>
      <xdr:rowOff>85725</xdr:rowOff>
    </xdr:to>
    <xdr:sp macro="" textlink="">
      <xdr:nvSpPr>
        <xdr:cNvPr id="24" name="AutoShape 24"/>
        <xdr:cNvSpPr>
          <a:spLocks noChangeArrowheads="1"/>
        </xdr:cNvSpPr>
      </xdr:nvSpPr>
      <xdr:spPr bwMode="auto">
        <a:xfrm>
          <a:off x="7229475" y="6429375"/>
          <a:ext cx="1162050" cy="75247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Approved cash receipt documents post to the state accounting system.</a:t>
          </a:r>
        </a:p>
      </xdr:txBody>
    </xdr:sp>
    <xdr:clientData/>
  </xdr:twoCellAnchor>
  <xdr:twoCellAnchor>
    <xdr:from>
      <xdr:col>1</xdr:col>
      <xdr:colOff>142874</xdr:colOff>
      <xdr:row>39</xdr:row>
      <xdr:rowOff>28575</xdr:rowOff>
    </xdr:from>
    <xdr:to>
      <xdr:col>1</xdr:col>
      <xdr:colOff>1390649</xdr:colOff>
      <xdr:row>43</xdr:row>
      <xdr:rowOff>142875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1971674" y="6477000"/>
          <a:ext cx="1247775" cy="7620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Approves cash receiipt documents in SAM II associated with the deposit alerts received.</a:t>
          </a:r>
        </a:p>
      </xdr:txBody>
    </xdr:sp>
    <xdr:clientData/>
  </xdr:twoCellAnchor>
  <xdr:twoCellAnchor>
    <xdr:from>
      <xdr:col>0</xdr:col>
      <xdr:colOff>1323975</xdr:colOff>
      <xdr:row>40</xdr:row>
      <xdr:rowOff>152400</xdr:rowOff>
    </xdr:from>
    <xdr:to>
      <xdr:col>1</xdr:col>
      <xdr:colOff>104774</xdr:colOff>
      <xdr:row>41</xdr:row>
      <xdr:rowOff>1</xdr:rowOff>
    </xdr:to>
    <xdr:cxnSp macro="">
      <xdr:nvCxnSpPr>
        <xdr:cNvPr id="26" name="Straight Arrow Connector 25"/>
        <xdr:cNvCxnSpPr/>
      </xdr:nvCxnSpPr>
      <xdr:spPr>
        <a:xfrm>
          <a:off x="1323975" y="6762750"/>
          <a:ext cx="609599" cy="95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40</xdr:row>
      <xdr:rowOff>142875</xdr:rowOff>
    </xdr:from>
    <xdr:to>
      <xdr:col>4</xdr:col>
      <xdr:colOff>85725</xdr:colOff>
      <xdr:row>41</xdr:row>
      <xdr:rowOff>23813</xdr:rowOff>
    </xdr:to>
    <xdr:cxnSp macro="">
      <xdr:nvCxnSpPr>
        <xdr:cNvPr id="27" name="Straight Arrow Connector 26"/>
        <xdr:cNvCxnSpPr/>
      </xdr:nvCxnSpPr>
      <xdr:spPr>
        <a:xfrm>
          <a:off x="3381375" y="6753225"/>
          <a:ext cx="3810000" cy="4286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24</xdr:row>
      <xdr:rowOff>38100</xdr:rowOff>
    </xdr:from>
    <xdr:to>
      <xdr:col>2</xdr:col>
      <xdr:colOff>795338</xdr:colOff>
      <xdr:row>25</xdr:row>
      <xdr:rowOff>152400</xdr:rowOff>
    </xdr:to>
    <xdr:cxnSp macro="">
      <xdr:nvCxnSpPr>
        <xdr:cNvPr id="28" name="Straight Arrow Connector 27"/>
        <xdr:cNvCxnSpPr/>
      </xdr:nvCxnSpPr>
      <xdr:spPr>
        <a:xfrm flipH="1">
          <a:off x="4448175" y="4171950"/>
          <a:ext cx="14288" cy="2762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21</xdr:row>
      <xdr:rowOff>133350</xdr:rowOff>
    </xdr:from>
    <xdr:to>
      <xdr:col>0</xdr:col>
      <xdr:colOff>1371600</xdr:colOff>
      <xdr:row>26</xdr:row>
      <xdr:rowOff>38101</xdr:rowOff>
    </xdr:to>
    <xdr:sp macro="" textlink="">
      <xdr:nvSpPr>
        <xdr:cNvPr id="29" name="Rectangle 28"/>
        <xdr:cNvSpPr/>
      </xdr:nvSpPr>
      <xdr:spPr>
        <a:xfrm>
          <a:off x="95250" y="3781425"/>
          <a:ext cx="1276350" cy="71437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Agency prepares cash receipt document(s) to post to SAM II.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gencylivers locked bnd copDeliversagen locked bag, and copy of deposit slip to depository bank.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 of deposit slip to depository bank.</a:t>
          </a:r>
          <a:endParaRPr lang="en-US">
            <a:effectLst/>
          </a:endParaRPr>
        </a:p>
        <a:p>
          <a:pPr algn="l"/>
          <a:r>
            <a:rPr lang="en-US" sz="1100" baseline="0">
              <a:ln>
                <a:noFill/>
              </a:ln>
            </a:rPr>
            <a:t>receipt document(s) to post t SAM II</a:t>
          </a:r>
          <a:endParaRPr lang="en-US" sz="1100">
            <a:ln>
              <a:noFill/>
            </a:ln>
          </a:endParaRPr>
        </a:p>
      </xdr:txBody>
    </xdr:sp>
    <xdr:clientData/>
  </xdr:twoCellAnchor>
  <xdr:twoCellAnchor>
    <xdr:from>
      <xdr:col>0</xdr:col>
      <xdr:colOff>1419225</xdr:colOff>
      <xdr:row>11</xdr:row>
      <xdr:rowOff>152400</xdr:rowOff>
    </xdr:from>
    <xdr:to>
      <xdr:col>0</xdr:col>
      <xdr:colOff>1733550</xdr:colOff>
      <xdr:row>12</xdr:row>
      <xdr:rowOff>0</xdr:rowOff>
    </xdr:to>
    <xdr:cxnSp macro="">
      <xdr:nvCxnSpPr>
        <xdr:cNvPr id="30" name="Straight Connector 29"/>
        <xdr:cNvCxnSpPr/>
      </xdr:nvCxnSpPr>
      <xdr:spPr>
        <a:xfrm flipV="1">
          <a:off x="1419225" y="2181225"/>
          <a:ext cx="314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1685925</xdr:colOff>
      <xdr:row>12</xdr:row>
      <xdr:rowOff>0</xdr:rowOff>
    </xdr:from>
    <xdr:to>
      <xdr:col>0</xdr:col>
      <xdr:colOff>1704975</xdr:colOff>
      <xdr:row>25</xdr:row>
      <xdr:rowOff>28575</xdr:rowOff>
    </xdr:to>
    <xdr:cxnSp macro="">
      <xdr:nvCxnSpPr>
        <xdr:cNvPr id="31" name="Straight Connector 30"/>
        <xdr:cNvCxnSpPr/>
      </xdr:nvCxnSpPr>
      <xdr:spPr>
        <a:xfrm flipH="1">
          <a:off x="1685925" y="2190750"/>
          <a:ext cx="19050" cy="2133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1409700</xdr:colOff>
      <xdr:row>25</xdr:row>
      <xdr:rowOff>0</xdr:rowOff>
    </xdr:from>
    <xdr:to>
      <xdr:col>0</xdr:col>
      <xdr:colOff>1695450</xdr:colOff>
      <xdr:row>25</xdr:row>
      <xdr:rowOff>9525</xdr:rowOff>
    </xdr:to>
    <xdr:cxnSp macro="">
      <xdr:nvCxnSpPr>
        <xdr:cNvPr id="32" name="Straight Arrow Connector 31"/>
        <xdr:cNvCxnSpPr/>
      </xdr:nvCxnSpPr>
      <xdr:spPr>
        <a:xfrm flipH="1" flipV="1">
          <a:off x="1409700" y="4295775"/>
          <a:ext cx="2857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1400175</xdr:colOff>
      <xdr:row>22</xdr:row>
      <xdr:rowOff>100013</xdr:rowOff>
    </xdr:from>
    <xdr:to>
      <xdr:col>2</xdr:col>
      <xdr:colOff>152400</xdr:colOff>
      <xdr:row>36</xdr:row>
      <xdr:rowOff>42863</xdr:rowOff>
    </xdr:to>
    <xdr:cxnSp macro="">
      <xdr:nvCxnSpPr>
        <xdr:cNvPr id="33" name="Elbow Connector 32"/>
        <xdr:cNvCxnSpPr>
          <a:stCxn id="10" idx="1"/>
          <a:endCxn id="20" idx="3"/>
        </xdr:cNvCxnSpPr>
      </xdr:nvCxnSpPr>
      <xdr:spPr>
        <a:xfrm rot="10800000" flipV="1">
          <a:off x="1400175" y="3910013"/>
          <a:ext cx="2419350" cy="2095500"/>
        </a:xfrm>
        <a:prstGeom prst="bentConnector3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733425</xdr:colOff>
      <xdr:row>26</xdr:row>
      <xdr:rowOff>38101</xdr:rowOff>
    </xdr:from>
    <xdr:to>
      <xdr:col>1</xdr:col>
      <xdr:colOff>533399</xdr:colOff>
      <xdr:row>39</xdr:row>
      <xdr:rowOff>0</xdr:rowOff>
    </xdr:to>
    <xdr:cxnSp macro="">
      <xdr:nvCxnSpPr>
        <xdr:cNvPr id="34" name="Elbow Connector 33"/>
        <xdr:cNvCxnSpPr>
          <a:stCxn id="29" idx="2"/>
        </xdr:cNvCxnSpPr>
      </xdr:nvCxnSpPr>
      <xdr:spPr>
        <a:xfrm rot="16200000" flipH="1">
          <a:off x="571500" y="4657726"/>
          <a:ext cx="1952624" cy="1628774"/>
        </a:xfrm>
        <a:prstGeom prst="bentConnector3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13</xdr:row>
      <xdr:rowOff>142874</xdr:rowOff>
    </xdr:from>
    <xdr:to>
      <xdr:col>2</xdr:col>
      <xdr:colOff>428625</xdr:colOff>
      <xdr:row>34</xdr:row>
      <xdr:rowOff>28574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 flipH="1">
          <a:off x="1419225" y="2314574"/>
          <a:ext cx="2686050" cy="3286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1400175</xdr:colOff>
      <xdr:row>12</xdr:row>
      <xdr:rowOff>66674</xdr:rowOff>
    </xdr:from>
    <xdr:to>
      <xdr:col>2</xdr:col>
      <xdr:colOff>152400</xdr:colOff>
      <xdr:row>29</xdr:row>
      <xdr:rowOff>104774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1400175" y="2076449"/>
          <a:ext cx="2428875" cy="2790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1009650</xdr:colOff>
      <xdr:row>14</xdr:row>
      <xdr:rowOff>95251</xdr:rowOff>
    </xdr:from>
    <xdr:to>
      <xdr:col>0</xdr:col>
      <xdr:colOff>1028700</xdr:colOff>
      <xdr:row>21</xdr:row>
      <xdr:rowOff>85726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>
          <a:off x="1009650" y="2428876"/>
          <a:ext cx="1905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5</xdr:row>
      <xdr:rowOff>47625</xdr:rowOff>
    </xdr:from>
    <xdr:to>
      <xdr:col>0</xdr:col>
      <xdr:colOff>1428750</xdr:colOff>
      <xdr:row>8</xdr:row>
      <xdr:rowOff>152400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104775" y="923925"/>
          <a:ext cx="1323975" cy="5905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Receives coin, currency, and checks.</a:t>
          </a:r>
        </a:p>
      </xdr:txBody>
    </xdr:sp>
    <xdr:clientData/>
  </xdr:twoCellAnchor>
  <xdr:twoCellAnchor>
    <xdr:from>
      <xdr:col>0</xdr:col>
      <xdr:colOff>95250</xdr:colOff>
      <xdr:row>10</xdr:row>
      <xdr:rowOff>95250</xdr:rowOff>
    </xdr:from>
    <xdr:to>
      <xdr:col>0</xdr:col>
      <xdr:colOff>1419225</xdr:colOff>
      <xdr:row>14</xdr:row>
      <xdr:rowOff>95250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95250" y="178117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Separates checks and money orders from coin and currency.</a:t>
          </a:r>
        </a:p>
      </xdr:txBody>
    </xdr:sp>
    <xdr:clientData/>
  </xdr:twoCellAnchor>
  <xdr:twoCellAnchor>
    <xdr:from>
      <xdr:col>0</xdr:col>
      <xdr:colOff>571500</xdr:colOff>
      <xdr:row>9</xdr:row>
      <xdr:rowOff>0</xdr:rowOff>
    </xdr:from>
    <xdr:to>
      <xdr:col>0</xdr:col>
      <xdr:colOff>571500</xdr:colOff>
      <xdr:row>10</xdr:row>
      <xdr:rowOff>85725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71500" y="15240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</xdr:colOff>
      <xdr:row>16</xdr:row>
      <xdr:rowOff>9525</xdr:rowOff>
    </xdr:from>
    <xdr:to>
      <xdr:col>0</xdr:col>
      <xdr:colOff>1400175</xdr:colOff>
      <xdr:row>19</xdr:row>
      <xdr:rowOff>152400</xdr:rowOff>
    </xdr:to>
    <xdr:sp macro="" textlink="">
      <xdr:nvSpPr>
        <xdr:cNvPr id="8" name="AutoShape 4"/>
        <xdr:cNvSpPr>
          <a:spLocks noChangeArrowheads="1"/>
        </xdr:cNvSpPr>
      </xdr:nvSpPr>
      <xdr:spPr bwMode="auto">
        <a:xfrm>
          <a:off x="95250" y="2667000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Delivers coin and currency in a locked bag, and copy of deposit slip to DOR-ICMO per Physical Deposit process.</a:t>
          </a:r>
        </a:p>
      </xdr:txBody>
    </xdr:sp>
    <xdr:clientData/>
  </xdr:twoCellAnchor>
  <xdr:twoCellAnchor>
    <xdr:from>
      <xdr:col>0</xdr:col>
      <xdr:colOff>85725</xdr:colOff>
      <xdr:row>21</xdr:row>
      <xdr:rowOff>104775</xdr:rowOff>
    </xdr:from>
    <xdr:to>
      <xdr:col>0</xdr:col>
      <xdr:colOff>1390650</xdr:colOff>
      <xdr:row>25</xdr:row>
      <xdr:rowOff>85725</xdr:rowOff>
    </xdr:to>
    <xdr:sp macro="" textlink="">
      <xdr:nvSpPr>
        <xdr:cNvPr id="9" name="AutoShape 5"/>
        <xdr:cNvSpPr>
          <a:spLocks noChangeArrowheads="1"/>
        </xdr:cNvSpPr>
      </xdr:nvSpPr>
      <xdr:spPr bwMode="auto">
        <a:xfrm>
          <a:off x="85725" y="3571875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Runs calculator tape of checks and money orders and prepares documents for scanning.</a:t>
          </a:r>
        </a:p>
      </xdr:txBody>
    </xdr:sp>
    <xdr:clientData/>
  </xdr:twoCellAnchor>
  <xdr:twoCellAnchor>
    <xdr:from>
      <xdr:col>0</xdr:col>
      <xdr:colOff>571500</xdr:colOff>
      <xdr:row>14</xdr:row>
      <xdr:rowOff>104775</xdr:rowOff>
    </xdr:from>
    <xdr:to>
      <xdr:col>0</xdr:col>
      <xdr:colOff>571500</xdr:colOff>
      <xdr:row>15</xdr:row>
      <xdr:rowOff>152400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571500" y="24384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95250</xdr:colOff>
      <xdr:row>5</xdr:row>
      <xdr:rowOff>95250</xdr:rowOff>
    </xdr:from>
    <xdr:to>
      <xdr:col>1</xdr:col>
      <xdr:colOff>1419225</xdr:colOff>
      <xdr:row>9</xdr:row>
      <xdr:rowOff>95250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933575" y="9715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Places locked bags in locked money case(s) and prepares for transport to depository bank.</a:t>
          </a:r>
        </a:p>
      </xdr:txBody>
    </xdr:sp>
    <xdr:clientData/>
  </xdr:twoCellAnchor>
  <xdr:twoCellAnchor>
    <xdr:from>
      <xdr:col>1</xdr:col>
      <xdr:colOff>171450</xdr:colOff>
      <xdr:row>37</xdr:row>
      <xdr:rowOff>57150</xdr:rowOff>
    </xdr:from>
    <xdr:to>
      <xdr:col>1</xdr:col>
      <xdr:colOff>1495425</xdr:colOff>
      <xdr:row>40</xdr:row>
      <xdr:rowOff>152400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2009775" y="6115050"/>
          <a:ext cx="1323975" cy="581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Approves the cash receipt documents in SAM II associated with the deposits being made.</a:t>
          </a:r>
        </a:p>
      </xdr:txBody>
    </xdr:sp>
    <xdr:clientData/>
  </xdr:twoCellAnchor>
  <xdr:twoCellAnchor>
    <xdr:from>
      <xdr:col>0</xdr:col>
      <xdr:colOff>1419225</xdr:colOff>
      <xdr:row>9</xdr:row>
      <xdr:rowOff>114300</xdr:rowOff>
    </xdr:from>
    <xdr:to>
      <xdr:col>1</xdr:col>
      <xdr:colOff>723900</xdr:colOff>
      <xdr:row>17</xdr:row>
      <xdr:rowOff>104775</xdr:rowOff>
    </xdr:to>
    <xdr:sp macro="" textlink="">
      <xdr:nvSpPr>
        <xdr:cNvPr id="13" name="Line 10"/>
        <xdr:cNvSpPr>
          <a:spLocks noChangeShapeType="1"/>
        </xdr:cNvSpPr>
      </xdr:nvSpPr>
      <xdr:spPr bwMode="auto">
        <a:xfrm flipV="1">
          <a:off x="1419225" y="1638300"/>
          <a:ext cx="1143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2333625</xdr:colOff>
      <xdr:row>5</xdr:row>
      <xdr:rowOff>95250</xdr:rowOff>
    </xdr:from>
    <xdr:to>
      <xdr:col>2</xdr:col>
      <xdr:colOff>3657600</xdr:colOff>
      <xdr:row>9</xdr:row>
      <xdr:rowOff>95250</xdr:rowOff>
    </xdr:to>
    <xdr:sp macro="" textlink="">
      <xdr:nvSpPr>
        <xdr:cNvPr id="14" name="AutoShape 11"/>
        <xdr:cNvSpPr>
          <a:spLocks noChangeArrowheads="1"/>
        </xdr:cNvSpPr>
      </xdr:nvSpPr>
      <xdr:spPr bwMode="auto">
        <a:xfrm>
          <a:off x="6010275" y="9715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Courier picks up deposits at DOR-ICMO.</a:t>
          </a:r>
        </a:p>
      </xdr:txBody>
    </xdr:sp>
    <xdr:clientData/>
  </xdr:twoCellAnchor>
  <xdr:twoCellAnchor>
    <xdr:from>
      <xdr:col>2</xdr:col>
      <xdr:colOff>2343150</xdr:colOff>
      <xdr:row>11</xdr:row>
      <xdr:rowOff>19050</xdr:rowOff>
    </xdr:from>
    <xdr:to>
      <xdr:col>2</xdr:col>
      <xdr:colOff>3667125</xdr:colOff>
      <xdr:row>15</xdr:row>
      <xdr:rowOff>19050</xdr:rowOff>
    </xdr:to>
    <xdr:sp macro="" textlink="">
      <xdr:nvSpPr>
        <xdr:cNvPr id="15" name="AutoShape 12"/>
        <xdr:cNvSpPr>
          <a:spLocks noChangeArrowheads="1"/>
        </xdr:cNvSpPr>
      </xdr:nvSpPr>
      <xdr:spPr bwMode="auto">
        <a:xfrm>
          <a:off x="6019800" y="186690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Validates deposit slips and counts cash included in deposits.</a:t>
          </a:r>
        </a:p>
      </xdr:txBody>
    </xdr:sp>
    <xdr:clientData/>
  </xdr:twoCellAnchor>
  <xdr:twoCellAnchor>
    <xdr:from>
      <xdr:col>2</xdr:col>
      <xdr:colOff>2343150</xdr:colOff>
      <xdr:row>16</xdr:row>
      <xdr:rowOff>133350</xdr:rowOff>
    </xdr:from>
    <xdr:to>
      <xdr:col>2</xdr:col>
      <xdr:colOff>3667125</xdr:colOff>
      <xdr:row>20</xdr:row>
      <xdr:rowOff>133350</xdr:rowOff>
    </xdr:to>
    <xdr:sp macro="" textlink="">
      <xdr:nvSpPr>
        <xdr:cNvPr id="16" name="AutoShape 13"/>
        <xdr:cNvSpPr>
          <a:spLocks noChangeArrowheads="1"/>
        </xdr:cNvSpPr>
      </xdr:nvSpPr>
      <xdr:spPr bwMode="auto">
        <a:xfrm>
          <a:off x="6019800" y="27908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forwarded to proof department for encoding and balancing.</a:t>
          </a:r>
        </a:p>
      </xdr:txBody>
    </xdr:sp>
    <xdr:clientData/>
  </xdr:twoCellAnchor>
  <xdr:twoCellAnchor>
    <xdr:from>
      <xdr:col>2</xdr:col>
      <xdr:colOff>2333625</xdr:colOff>
      <xdr:row>22</xdr:row>
      <xdr:rowOff>66675</xdr:rowOff>
    </xdr:from>
    <xdr:to>
      <xdr:col>2</xdr:col>
      <xdr:colOff>3657600</xdr:colOff>
      <xdr:row>26</xdr:row>
      <xdr:rowOff>66675</xdr:rowOff>
    </xdr:to>
    <xdr:sp macro="" textlink="">
      <xdr:nvSpPr>
        <xdr:cNvPr id="17" name="AutoShape 14"/>
        <xdr:cNvSpPr>
          <a:spLocks noChangeArrowheads="1"/>
        </xdr:cNvSpPr>
      </xdr:nvSpPr>
      <xdr:spPr bwMode="auto">
        <a:xfrm>
          <a:off x="6010275" y="369570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credited to STO accounts and reflected on daily bank statement.</a:t>
          </a:r>
        </a:p>
      </xdr:txBody>
    </xdr:sp>
    <xdr:clientData/>
  </xdr:twoCellAnchor>
  <xdr:twoCellAnchor>
    <xdr:from>
      <xdr:col>2</xdr:col>
      <xdr:colOff>3038475</xdr:colOff>
      <xdr:row>9</xdr:row>
      <xdr:rowOff>114301</xdr:rowOff>
    </xdr:from>
    <xdr:to>
      <xdr:col>2</xdr:col>
      <xdr:colOff>3038475</xdr:colOff>
      <xdr:row>11</xdr:row>
      <xdr:rowOff>19051</xdr:rowOff>
    </xdr:to>
    <xdr:sp macro="" textlink="">
      <xdr:nvSpPr>
        <xdr:cNvPr id="18" name="Line 15"/>
        <xdr:cNvSpPr>
          <a:spLocks noChangeShapeType="1"/>
        </xdr:cNvSpPr>
      </xdr:nvSpPr>
      <xdr:spPr bwMode="auto">
        <a:xfrm>
          <a:off x="6715125" y="1638301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3038475</xdr:colOff>
      <xdr:row>15</xdr:row>
      <xdr:rowOff>57150</xdr:rowOff>
    </xdr:from>
    <xdr:to>
      <xdr:col>2</xdr:col>
      <xdr:colOff>3038475</xdr:colOff>
      <xdr:row>16</xdr:row>
      <xdr:rowOff>142875</xdr:rowOff>
    </xdr:to>
    <xdr:sp macro="" textlink="">
      <xdr:nvSpPr>
        <xdr:cNvPr id="19" name="Line 16"/>
        <xdr:cNvSpPr>
          <a:spLocks noChangeShapeType="1"/>
        </xdr:cNvSpPr>
      </xdr:nvSpPr>
      <xdr:spPr bwMode="auto">
        <a:xfrm>
          <a:off x="6715125" y="25527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3067051</xdr:colOff>
      <xdr:row>20</xdr:row>
      <xdr:rowOff>114299</xdr:rowOff>
    </xdr:from>
    <xdr:to>
      <xdr:col>2</xdr:col>
      <xdr:colOff>3067051</xdr:colOff>
      <xdr:row>22</xdr:row>
      <xdr:rowOff>66674</xdr:rowOff>
    </xdr:to>
    <xdr:sp macro="" textlink="">
      <xdr:nvSpPr>
        <xdr:cNvPr id="20" name="Line 17"/>
        <xdr:cNvSpPr>
          <a:spLocks noChangeShapeType="1"/>
        </xdr:cNvSpPr>
      </xdr:nvSpPr>
      <xdr:spPr bwMode="auto">
        <a:xfrm>
          <a:off x="6743701" y="3419474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114300</xdr:colOff>
      <xdr:row>46</xdr:row>
      <xdr:rowOff>85725</xdr:rowOff>
    </xdr:from>
    <xdr:to>
      <xdr:col>1</xdr:col>
      <xdr:colOff>1438275</xdr:colOff>
      <xdr:row>50</xdr:row>
      <xdr:rowOff>85725</xdr:rowOff>
    </xdr:to>
    <xdr:sp macro="" textlink="">
      <xdr:nvSpPr>
        <xdr:cNvPr id="21" name="AutoShape 18"/>
        <xdr:cNvSpPr>
          <a:spLocks noChangeArrowheads="1"/>
        </xdr:cNvSpPr>
      </xdr:nvSpPr>
      <xdr:spPr bwMode="auto">
        <a:xfrm>
          <a:off x="1952625" y="76009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bags returned to DOR-ICMO for delivery to depositing agencies.</a:t>
          </a:r>
        </a:p>
      </xdr:txBody>
    </xdr:sp>
    <xdr:clientData/>
  </xdr:twoCellAnchor>
  <xdr:twoCellAnchor>
    <xdr:from>
      <xdr:col>0</xdr:col>
      <xdr:colOff>114300</xdr:colOff>
      <xdr:row>46</xdr:row>
      <xdr:rowOff>28575</xdr:rowOff>
    </xdr:from>
    <xdr:to>
      <xdr:col>0</xdr:col>
      <xdr:colOff>1438275</xdr:colOff>
      <xdr:row>49</xdr:row>
      <xdr:rowOff>0</xdr:rowOff>
    </xdr:to>
    <xdr:sp macro="" textlink="">
      <xdr:nvSpPr>
        <xdr:cNvPr id="22" name="AutoShape 19"/>
        <xdr:cNvSpPr>
          <a:spLocks noChangeArrowheads="1"/>
        </xdr:cNvSpPr>
      </xdr:nvSpPr>
      <xdr:spPr bwMode="auto">
        <a:xfrm>
          <a:off x="114300" y="7543800"/>
          <a:ext cx="1323975" cy="4572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bags returned to agencies.</a:t>
          </a:r>
        </a:p>
      </xdr:txBody>
    </xdr:sp>
    <xdr:clientData/>
  </xdr:twoCellAnchor>
  <xdr:twoCellAnchor>
    <xdr:from>
      <xdr:col>0</xdr:col>
      <xdr:colOff>1457325</xdr:colOff>
      <xdr:row>48</xdr:row>
      <xdr:rowOff>57150</xdr:rowOff>
    </xdr:from>
    <xdr:to>
      <xdr:col>1</xdr:col>
      <xdr:colOff>85725</xdr:colOff>
      <xdr:row>48</xdr:row>
      <xdr:rowOff>57150</xdr:rowOff>
    </xdr:to>
    <xdr:sp macro="" textlink="">
      <xdr:nvSpPr>
        <xdr:cNvPr id="23" name="Line 20"/>
        <xdr:cNvSpPr>
          <a:spLocks noChangeShapeType="1"/>
        </xdr:cNvSpPr>
      </xdr:nvSpPr>
      <xdr:spPr bwMode="auto">
        <a:xfrm flipH="1">
          <a:off x="1457325" y="7896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1238250</xdr:colOff>
      <xdr:row>48</xdr:row>
      <xdr:rowOff>142875</xdr:rowOff>
    </xdr:from>
    <xdr:to>
      <xdr:col>2</xdr:col>
      <xdr:colOff>2562225</xdr:colOff>
      <xdr:row>52</xdr:row>
      <xdr:rowOff>142875</xdr:rowOff>
    </xdr:to>
    <xdr:sp macro="" textlink="">
      <xdr:nvSpPr>
        <xdr:cNvPr id="24" name="AutoShape 21"/>
        <xdr:cNvSpPr>
          <a:spLocks noChangeArrowheads="1"/>
        </xdr:cNvSpPr>
      </xdr:nvSpPr>
      <xdr:spPr bwMode="auto">
        <a:xfrm>
          <a:off x="4914900" y="79819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Daily statements are posted online</a:t>
          </a:r>
        </a:p>
      </xdr:txBody>
    </xdr:sp>
    <xdr:clientData/>
  </xdr:twoCellAnchor>
  <xdr:twoCellAnchor>
    <xdr:from>
      <xdr:col>2</xdr:col>
      <xdr:colOff>676274</xdr:colOff>
      <xdr:row>26</xdr:row>
      <xdr:rowOff>104775</xdr:rowOff>
    </xdr:from>
    <xdr:to>
      <xdr:col>2</xdr:col>
      <xdr:colOff>1714499</xdr:colOff>
      <xdr:row>48</xdr:row>
      <xdr:rowOff>123825</xdr:rowOff>
    </xdr:to>
    <xdr:sp macro="" textlink="">
      <xdr:nvSpPr>
        <xdr:cNvPr id="25" name="Line 22"/>
        <xdr:cNvSpPr>
          <a:spLocks noChangeShapeType="1"/>
        </xdr:cNvSpPr>
      </xdr:nvSpPr>
      <xdr:spPr bwMode="auto">
        <a:xfrm>
          <a:off x="4352924" y="4381500"/>
          <a:ext cx="1038225" cy="3581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1238250</xdr:colOff>
      <xdr:row>15</xdr:row>
      <xdr:rowOff>76200</xdr:rowOff>
    </xdr:from>
    <xdr:to>
      <xdr:col>2</xdr:col>
      <xdr:colOff>2352675</xdr:colOff>
      <xdr:row>46</xdr:row>
      <xdr:rowOff>76201</xdr:rowOff>
    </xdr:to>
    <xdr:sp macro="" textlink="">
      <xdr:nvSpPr>
        <xdr:cNvPr id="26" name="Line 23"/>
        <xdr:cNvSpPr>
          <a:spLocks noChangeShapeType="1"/>
        </xdr:cNvSpPr>
      </xdr:nvSpPr>
      <xdr:spPr bwMode="auto">
        <a:xfrm flipH="1">
          <a:off x="3076575" y="2571750"/>
          <a:ext cx="2952750" cy="50196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37</xdr:row>
      <xdr:rowOff>9526</xdr:rowOff>
    </xdr:from>
    <xdr:to>
      <xdr:col>4</xdr:col>
      <xdr:colOff>1495425</xdr:colOff>
      <xdr:row>40</xdr:row>
      <xdr:rowOff>95251</xdr:rowOff>
    </xdr:to>
    <xdr:sp macro="" textlink="">
      <xdr:nvSpPr>
        <xdr:cNvPr id="27" name="AutoShape 24"/>
        <xdr:cNvSpPr>
          <a:spLocks noChangeArrowheads="1"/>
        </xdr:cNvSpPr>
      </xdr:nvSpPr>
      <xdr:spPr bwMode="auto">
        <a:xfrm>
          <a:off x="9563100" y="6067426"/>
          <a:ext cx="1323975" cy="5715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Approved cash receipt documents post to the state accounting system.</a:t>
          </a:r>
        </a:p>
      </xdr:txBody>
    </xdr:sp>
    <xdr:clientData/>
  </xdr:twoCellAnchor>
  <xdr:twoCellAnchor>
    <xdr:from>
      <xdr:col>1</xdr:col>
      <xdr:colOff>1514475</xdr:colOff>
      <xdr:row>39</xdr:row>
      <xdr:rowOff>19050</xdr:rowOff>
    </xdr:from>
    <xdr:to>
      <xdr:col>4</xdr:col>
      <xdr:colOff>171450</xdr:colOff>
      <xdr:row>39</xdr:row>
      <xdr:rowOff>19050</xdr:rowOff>
    </xdr:to>
    <xdr:sp macro="" textlink="">
      <xdr:nvSpPr>
        <xdr:cNvPr id="28" name="Line 25"/>
        <xdr:cNvSpPr>
          <a:spLocks noChangeShapeType="1"/>
        </xdr:cNvSpPr>
      </xdr:nvSpPr>
      <xdr:spPr bwMode="auto">
        <a:xfrm>
          <a:off x="3352800" y="6400800"/>
          <a:ext cx="621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95250</xdr:colOff>
      <xdr:row>48</xdr:row>
      <xdr:rowOff>133350</xdr:rowOff>
    </xdr:from>
    <xdr:to>
      <xdr:col>3</xdr:col>
      <xdr:colOff>1419225</xdr:colOff>
      <xdr:row>52</xdr:row>
      <xdr:rowOff>133350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7648575" y="797242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 pulls the daily statement and reconciles bank statement activity to receipts posted to the state accounting system.</a:t>
          </a:r>
        </a:p>
      </xdr:txBody>
    </xdr:sp>
    <xdr:clientData/>
  </xdr:twoCellAnchor>
  <xdr:twoCellAnchor>
    <xdr:from>
      <xdr:col>2</xdr:col>
      <xdr:colOff>2571750</xdr:colOff>
      <xdr:row>50</xdr:row>
      <xdr:rowOff>95250</xdr:rowOff>
    </xdr:from>
    <xdr:to>
      <xdr:col>3</xdr:col>
      <xdr:colOff>76200</xdr:colOff>
      <xdr:row>50</xdr:row>
      <xdr:rowOff>95250</xdr:rowOff>
    </xdr:to>
    <xdr:sp macro="" textlink="">
      <xdr:nvSpPr>
        <xdr:cNvPr id="30" name="Line 27"/>
        <xdr:cNvSpPr>
          <a:spLocks noChangeShapeType="1"/>
        </xdr:cNvSpPr>
      </xdr:nvSpPr>
      <xdr:spPr bwMode="auto">
        <a:xfrm>
          <a:off x="6248400" y="82581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1057275</xdr:colOff>
      <xdr:row>40</xdr:row>
      <xdr:rowOff>104775</xdr:rowOff>
    </xdr:from>
    <xdr:to>
      <xdr:col>4</xdr:col>
      <xdr:colOff>790575</xdr:colOff>
      <xdr:row>48</xdr:row>
      <xdr:rowOff>104775</xdr:rowOff>
    </xdr:to>
    <xdr:sp macro="" textlink="">
      <xdr:nvSpPr>
        <xdr:cNvPr id="31" name="Line 28"/>
        <xdr:cNvSpPr>
          <a:spLocks noChangeShapeType="1"/>
        </xdr:cNvSpPr>
      </xdr:nvSpPr>
      <xdr:spPr bwMode="auto">
        <a:xfrm flipH="1">
          <a:off x="8610600" y="6648450"/>
          <a:ext cx="15716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904875</xdr:colOff>
      <xdr:row>9</xdr:row>
      <xdr:rowOff>104775</xdr:rowOff>
    </xdr:from>
    <xdr:to>
      <xdr:col>1</xdr:col>
      <xdr:colOff>904875</xdr:colOff>
      <xdr:row>37</xdr:row>
      <xdr:rowOff>28575</xdr:rowOff>
    </xdr:to>
    <xdr:sp macro="" textlink="">
      <xdr:nvSpPr>
        <xdr:cNvPr id="32" name="Line 29"/>
        <xdr:cNvSpPr>
          <a:spLocks noChangeShapeType="1"/>
        </xdr:cNvSpPr>
      </xdr:nvSpPr>
      <xdr:spPr bwMode="auto">
        <a:xfrm>
          <a:off x="2743200" y="1628775"/>
          <a:ext cx="0" cy="445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1447800</xdr:colOff>
      <xdr:row>7</xdr:row>
      <xdr:rowOff>66675</xdr:rowOff>
    </xdr:from>
    <xdr:to>
      <xdr:col>2</xdr:col>
      <xdr:colOff>2333625</xdr:colOff>
      <xdr:row>7</xdr:row>
      <xdr:rowOff>66675</xdr:rowOff>
    </xdr:to>
    <xdr:sp macro="" textlink="">
      <xdr:nvSpPr>
        <xdr:cNvPr id="33" name="Line 30"/>
        <xdr:cNvSpPr>
          <a:spLocks noChangeShapeType="1"/>
        </xdr:cNvSpPr>
      </xdr:nvSpPr>
      <xdr:spPr bwMode="auto">
        <a:xfrm>
          <a:off x="3286125" y="1266825"/>
          <a:ext cx="2724150" cy="0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76200</xdr:colOff>
      <xdr:row>27</xdr:row>
      <xdr:rowOff>95250</xdr:rowOff>
    </xdr:from>
    <xdr:to>
      <xdr:col>0</xdr:col>
      <xdr:colOff>1381125</xdr:colOff>
      <xdr:row>31</xdr:row>
      <xdr:rowOff>76200</xdr:rowOff>
    </xdr:to>
    <xdr:sp macro="" textlink="">
      <xdr:nvSpPr>
        <xdr:cNvPr id="34" name="AutoShape 5"/>
        <xdr:cNvSpPr>
          <a:spLocks noChangeArrowheads="1"/>
        </xdr:cNvSpPr>
      </xdr:nvSpPr>
      <xdr:spPr bwMode="auto">
        <a:xfrm>
          <a:off x="76200" y="4533900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Checks scanned, deposit balanced, and transmitted to bank.</a:t>
          </a:r>
        </a:p>
      </xdr:txBody>
    </xdr:sp>
    <xdr:clientData/>
  </xdr:twoCellAnchor>
  <xdr:twoCellAnchor>
    <xdr:from>
      <xdr:col>0</xdr:col>
      <xdr:colOff>542925</xdr:colOff>
      <xdr:row>25</xdr:row>
      <xdr:rowOff>85724</xdr:rowOff>
    </xdr:from>
    <xdr:to>
      <xdr:col>0</xdr:col>
      <xdr:colOff>542925</xdr:colOff>
      <xdr:row>27</xdr:row>
      <xdr:rowOff>57149</xdr:rowOff>
    </xdr:to>
    <xdr:sp macro="" textlink="">
      <xdr:nvSpPr>
        <xdr:cNvPr id="35" name="Line 6"/>
        <xdr:cNvSpPr>
          <a:spLocks noChangeShapeType="1"/>
        </xdr:cNvSpPr>
      </xdr:nvSpPr>
      <xdr:spPr bwMode="auto">
        <a:xfrm>
          <a:off x="542925" y="4200524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171450</xdr:colOff>
      <xdr:row>9</xdr:row>
      <xdr:rowOff>104775</xdr:rowOff>
    </xdr:from>
    <xdr:to>
      <xdr:col>2</xdr:col>
      <xdr:colOff>1495425</xdr:colOff>
      <xdr:row>13</xdr:row>
      <xdr:rowOff>104775</xdr:rowOff>
    </xdr:to>
    <xdr:sp macro="" textlink="">
      <xdr:nvSpPr>
        <xdr:cNvPr id="36" name="AutoShape 11"/>
        <xdr:cNvSpPr>
          <a:spLocks noChangeArrowheads="1"/>
        </xdr:cNvSpPr>
      </xdr:nvSpPr>
      <xdr:spPr bwMode="auto">
        <a:xfrm>
          <a:off x="3848100" y="1628775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Bank receives and confirms deposit transmitted by agency.</a:t>
          </a:r>
        </a:p>
      </xdr:txBody>
    </xdr:sp>
    <xdr:clientData/>
  </xdr:twoCellAnchor>
  <xdr:twoCellAnchor>
    <xdr:from>
      <xdr:col>0</xdr:col>
      <xdr:colOff>123825</xdr:colOff>
      <xdr:row>32</xdr:row>
      <xdr:rowOff>104775</xdr:rowOff>
    </xdr:from>
    <xdr:to>
      <xdr:col>0</xdr:col>
      <xdr:colOff>1428750</xdr:colOff>
      <xdr:row>36</xdr:row>
      <xdr:rowOff>85725</xdr:rowOff>
    </xdr:to>
    <xdr:sp macro="" textlink="">
      <xdr:nvSpPr>
        <xdr:cNvPr id="37" name="AutoShape 5"/>
        <xdr:cNvSpPr>
          <a:spLocks noChangeArrowheads="1"/>
        </xdr:cNvSpPr>
      </xdr:nvSpPr>
      <xdr:spPr bwMode="auto">
        <a:xfrm>
          <a:off x="123825" y="5353050"/>
          <a:ext cx="1304925" cy="6286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Transmission confirmation received.  Deposit summary printed and/or saved and emailed to DOR-ICMO</a:t>
          </a:r>
        </a:p>
      </xdr:txBody>
    </xdr:sp>
    <xdr:clientData/>
  </xdr:twoCellAnchor>
  <xdr:twoCellAnchor>
    <xdr:from>
      <xdr:col>0</xdr:col>
      <xdr:colOff>114300</xdr:colOff>
      <xdr:row>37</xdr:row>
      <xdr:rowOff>85725</xdr:rowOff>
    </xdr:from>
    <xdr:to>
      <xdr:col>0</xdr:col>
      <xdr:colOff>1419225</xdr:colOff>
      <xdr:row>41</xdr:row>
      <xdr:rowOff>57150</xdr:rowOff>
    </xdr:to>
    <xdr:sp macro="" textlink="">
      <xdr:nvSpPr>
        <xdr:cNvPr id="38" name="AutoShape 5"/>
        <xdr:cNvSpPr>
          <a:spLocks noChangeArrowheads="1"/>
        </xdr:cNvSpPr>
      </xdr:nvSpPr>
      <xdr:spPr bwMode="auto">
        <a:xfrm>
          <a:off x="114300" y="6143625"/>
          <a:ext cx="1304925" cy="6191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Agency prepares cash receipt document(s) to post to State accounting system (SAM II)</a:t>
          </a:r>
        </a:p>
      </xdr:txBody>
    </xdr:sp>
    <xdr:clientData/>
  </xdr:twoCellAnchor>
  <xdr:twoCellAnchor>
    <xdr:from>
      <xdr:col>0</xdr:col>
      <xdr:colOff>1428750</xdr:colOff>
      <xdr:row>39</xdr:row>
      <xdr:rowOff>95251</xdr:rowOff>
    </xdr:from>
    <xdr:to>
      <xdr:col>1</xdr:col>
      <xdr:colOff>142875</xdr:colOff>
      <xdr:row>39</xdr:row>
      <xdr:rowOff>95251</xdr:rowOff>
    </xdr:to>
    <xdr:sp macro="" textlink="">
      <xdr:nvSpPr>
        <xdr:cNvPr id="39" name="Line 6"/>
        <xdr:cNvSpPr>
          <a:spLocks noChangeShapeType="1"/>
        </xdr:cNvSpPr>
      </xdr:nvSpPr>
      <xdr:spPr bwMode="auto">
        <a:xfrm>
          <a:off x="1428750" y="6477001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200025</xdr:colOff>
      <xdr:row>32</xdr:row>
      <xdr:rowOff>19050</xdr:rowOff>
    </xdr:from>
    <xdr:to>
      <xdr:col>1</xdr:col>
      <xdr:colOff>1466850</xdr:colOff>
      <xdr:row>35</xdr:row>
      <xdr:rowOff>114300</xdr:rowOff>
    </xdr:to>
    <xdr:sp macro="" textlink="">
      <xdr:nvSpPr>
        <xdr:cNvPr id="40" name="AutoShape 9"/>
        <xdr:cNvSpPr>
          <a:spLocks noChangeArrowheads="1"/>
        </xdr:cNvSpPr>
      </xdr:nvSpPr>
      <xdr:spPr bwMode="auto">
        <a:xfrm>
          <a:off x="2038350" y="5267325"/>
          <a:ext cx="1266825" cy="581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Reviews emailed remote deposit summary document(s)</a:t>
          </a:r>
        </a:p>
      </xdr:txBody>
    </xdr:sp>
    <xdr:clientData/>
  </xdr:twoCellAnchor>
  <xdr:twoCellAnchor>
    <xdr:from>
      <xdr:col>0</xdr:col>
      <xdr:colOff>1466850</xdr:colOff>
      <xdr:row>34</xdr:row>
      <xdr:rowOff>76200</xdr:rowOff>
    </xdr:from>
    <xdr:to>
      <xdr:col>1</xdr:col>
      <xdr:colOff>180975</xdr:colOff>
      <xdr:row>34</xdr:row>
      <xdr:rowOff>76200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1466850" y="56483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542925</xdr:colOff>
      <xdr:row>35</xdr:row>
      <xdr:rowOff>133351</xdr:rowOff>
    </xdr:from>
    <xdr:to>
      <xdr:col>1</xdr:col>
      <xdr:colOff>542925</xdr:colOff>
      <xdr:row>37</xdr:row>
      <xdr:rowOff>38101</xdr:rowOff>
    </xdr:to>
    <xdr:sp macro="" textlink="">
      <xdr:nvSpPr>
        <xdr:cNvPr id="42" name="Line 6"/>
        <xdr:cNvSpPr>
          <a:spLocks noChangeShapeType="1"/>
        </xdr:cNvSpPr>
      </xdr:nvSpPr>
      <xdr:spPr bwMode="auto">
        <a:xfrm>
          <a:off x="2381250" y="5867401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2095500</xdr:colOff>
      <xdr:row>26</xdr:row>
      <xdr:rowOff>85725</xdr:rowOff>
    </xdr:from>
    <xdr:to>
      <xdr:col>2</xdr:col>
      <xdr:colOff>2476500</xdr:colOff>
      <xdr:row>48</xdr:row>
      <xdr:rowOff>114298</xdr:rowOff>
    </xdr:to>
    <xdr:sp macro="" textlink="">
      <xdr:nvSpPr>
        <xdr:cNvPr id="43" name="Line 22"/>
        <xdr:cNvSpPr>
          <a:spLocks noChangeShapeType="1"/>
        </xdr:cNvSpPr>
      </xdr:nvSpPr>
      <xdr:spPr bwMode="auto">
        <a:xfrm flipH="1">
          <a:off x="5772150" y="4362450"/>
          <a:ext cx="381000" cy="35909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152400</xdr:colOff>
      <xdr:row>22</xdr:row>
      <xdr:rowOff>66675</xdr:rowOff>
    </xdr:from>
    <xdr:to>
      <xdr:col>2</xdr:col>
      <xdr:colOff>1476375</xdr:colOff>
      <xdr:row>26</xdr:row>
      <xdr:rowOff>66675</xdr:rowOff>
    </xdr:to>
    <xdr:sp macro="" textlink="">
      <xdr:nvSpPr>
        <xdr:cNvPr id="44" name="AutoShape 14"/>
        <xdr:cNvSpPr>
          <a:spLocks noChangeArrowheads="1"/>
        </xdr:cNvSpPr>
      </xdr:nvSpPr>
      <xdr:spPr bwMode="auto">
        <a:xfrm>
          <a:off x="3829050" y="369570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Deposits credited to STO accounts and reflected on daily bank statement.</a:t>
          </a:r>
        </a:p>
      </xdr:txBody>
    </xdr:sp>
    <xdr:clientData/>
  </xdr:twoCellAnchor>
  <xdr:twoCellAnchor>
    <xdr:from>
      <xdr:col>2</xdr:col>
      <xdr:colOff>857249</xdr:colOff>
      <xdr:row>13</xdr:row>
      <xdr:rowOff>114300</xdr:rowOff>
    </xdr:from>
    <xdr:to>
      <xdr:col>2</xdr:col>
      <xdr:colOff>857250</xdr:colOff>
      <xdr:row>22</xdr:row>
      <xdr:rowOff>47625</xdr:rowOff>
    </xdr:to>
    <xdr:sp macro="" textlink="">
      <xdr:nvSpPr>
        <xdr:cNvPr id="45" name="Line 28"/>
        <xdr:cNvSpPr>
          <a:spLocks noChangeShapeType="1"/>
        </xdr:cNvSpPr>
      </xdr:nvSpPr>
      <xdr:spPr bwMode="auto">
        <a:xfrm>
          <a:off x="4533899" y="2286000"/>
          <a:ext cx="1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2333625</xdr:colOff>
      <xdr:row>27</xdr:row>
      <xdr:rowOff>152400</xdr:rowOff>
    </xdr:from>
    <xdr:to>
      <xdr:col>2</xdr:col>
      <xdr:colOff>3657600</xdr:colOff>
      <xdr:row>31</xdr:row>
      <xdr:rowOff>152400</xdr:rowOff>
    </xdr:to>
    <xdr:sp macro="" textlink="">
      <xdr:nvSpPr>
        <xdr:cNvPr id="46" name="AutoShape 14"/>
        <xdr:cNvSpPr>
          <a:spLocks noChangeArrowheads="1"/>
        </xdr:cNvSpPr>
      </xdr:nvSpPr>
      <xdr:spPr bwMode="auto">
        <a:xfrm>
          <a:off x="6010275" y="4591050"/>
          <a:ext cx="1323975" cy="6477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generated and emailed to agencies.</a:t>
          </a:r>
        </a:p>
      </xdr:txBody>
    </xdr:sp>
    <xdr:clientData/>
  </xdr:twoCellAnchor>
  <xdr:twoCellAnchor>
    <xdr:from>
      <xdr:col>0</xdr:col>
      <xdr:colOff>114300</xdr:colOff>
      <xdr:row>50</xdr:row>
      <xdr:rowOff>38100</xdr:rowOff>
    </xdr:from>
    <xdr:to>
      <xdr:col>0</xdr:col>
      <xdr:colOff>1438275</xdr:colOff>
      <xdr:row>53</xdr:row>
      <xdr:rowOff>9525</xdr:rowOff>
    </xdr:to>
    <xdr:sp macro="" textlink="">
      <xdr:nvSpPr>
        <xdr:cNvPr id="47" name="AutoShape 19"/>
        <xdr:cNvSpPr>
          <a:spLocks noChangeArrowheads="1"/>
        </xdr:cNvSpPr>
      </xdr:nvSpPr>
      <xdr:spPr bwMode="auto">
        <a:xfrm>
          <a:off x="114300" y="8201025"/>
          <a:ext cx="1323975" cy="45720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Deposit alerts received by agencies.</a:t>
          </a:r>
        </a:p>
      </xdr:txBody>
    </xdr:sp>
    <xdr:clientData/>
  </xdr:twoCellAnchor>
  <xdr:twoCellAnchor>
    <xdr:from>
      <xdr:col>0</xdr:col>
      <xdr:colOff>1476375</xdr:colOff>
      <xdr:row>29</xdr:row>
      <xdr:rowOff>152400</xdr:rowOff>
    </xdr:from>
    <xdr:to>
      <xdr:col>2</xdr:col>
      <xdr:colOff>2295525</xdr:colOff>
      <xdr:row>51</xdr:row>
      <xdr:rowOff>114300</xdr:rowOff>
    </xdr:to>
    <xdr:cxnSp macro="">
      <xdr:nvCxnSpPr>
        <xdr:cNvPr id="48" name="Elbow Connector 47"/>
        <xdr:cNvCxnSpPr/>
      </xdr:nvCxnSpPr>
      <xdr:spPr>
        <a:xfrm rot="10800000" flipV="1">
          <a:off x="1476375" y="4914900"/>
          <a:ext cx="4495800" cy="3524250"/>
        </a:xfrm>
        <a:prstGeom prst="bentConnector3">
          <a:avLst>
            <a:gd name="adj1" fmla="val 4194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Normal="100" workbookViewId="0">
      <selection activeCell="J21" sqref="J21"/>
    </sheetView>
  </sheetViews>
  <sheetFormatPr defaultRowHeight="12.75" x14ac:dyDescent="0.2"/>
  <cols>
    <col min="1" max="1" width="14.42578125" style="1" bestFit="1" customWidth="1"/>
    <col min="2" max="2" width="14.42578125" style="1" customWidth="1"/>
    <col min="3" max="3" width="10.140625" style="1" customWidth="1"/>
    <col min="4" max="4" width="15.42578125" style="1" customWidth="1"/>
    <col min="5" max="5" width="17.7109375" style="1" customWidth="1"/>
    <col min="6" max="6" width="18.28515625" style="1" customWidth="1"/>
    <col min="7" max="8" width="9.140625" style="1"/>
    <col min="9" max="9" width="9.140625" style="1" customWidth="1"/>
    <col min="10" max="11" width="9.140625" style="1"/>
    <col min="12" max="12" width="9.28515625" style="1" bestFit="1" customWidth="1"/>
    <col min="13" max="13" width="10.28515625" style="1" bestFit="1" customWidth="1"/>
    <col min="14" max="14" width="14" style="1" bestFit="1" customWidth="1"/>
    <col min="15" max="257" width="9.140625" style="1"/>
    <col min="258" max="258" width="14.42578125" style="1" bestFit="1" customWidth="1"/>
    <col min="259" max="259" width="10.140625" style="1" customWidth="1"/>
    <col min="260" max="260" width="15.42578125" style="1" customWidth="1"/>
    <col min="261" max="261" width="17.7109375" style="1" customWidth="1"/>
    <col min="262" max="262" width="18.28515625" style="1" customWidth="1"/>
    <col min="263" max="513" width="9.140625" style="1"/>
    <col min="514" max="514" width="14.42578125" style="1" bestFit="1" customWidth="1"/>
    <col min="515" max="515" width="10.140625" style="1" customWidth="1"/>
    <col min="516" max="516" width="15.42578125" style="1" customWidth="1"/>
    <col min="517" max="517" width="17.7109375" style="1" customWidth="1"/>
    <col min="518" max="518" width="18.28515625" style="1" customWidth="1"/>
    <col min="519" max="769" width="9.140625" style="1"/>
    <col min="770" max="770" width="14.42578125" style="1" bestFit="1" customWidth="1"/>
    <col min="771" max="771" width="10.140625" style="1" customWidth="1"/>
    <col min="772" max="772" width="15.42578125" style="1" customWidth="1"/>
    <col min="773" max="773" width="17.7109375" style="1" customWidth="1"/>
    <col min="774" max="774" width="18.28515625" style="1" customWidth="1"/>
    <col min="775" max="1025" width="9.140625" style="1"/>
    <col min="1026" max="1026" width="14.42578125" style="1" bestFit="1" customWidth="1"/>
    <col min="1027" max="1027" width="10.140625" style="1" customWidth="1"/>
    <col min="1028" max="1028" width="15.42578125" style="1" customWidth="1"/>
    <col min="1029" max="1029" width="17.7109375" style="1" customWidth="1"/>
    <col min="1030" max="1030" width="18.28515625" style="1" customWidth="1"/>
    <col min="1031" max="1281" width="9.140625" style="1"/>
    <col min="1282" max="1282" width="14.42578125" style="1" bestFit="1" customWidth="1"/>
    <col min="1283" max="1283" width="10.140625" style="1" customWidth="1"/>
    <col min="1284" max="1284" width="15.42578125" style="1" customWidth="1"/>
    <col min="1285" max="1285" width="17.7109375" style="1" customWidth="1"/>
    <col min="1286" max="1286" width="18.28515625" style="1" customWidth="1"/>
    <col min="1287" max="1537" width="9.140625" style="1"/>
    <col min="1538" max="1538" width="14.42578125" style="1" bestFit="1" customWidth="1"/>
    <col min="1539" max="1539" width="10.140625" style="1" customWidth="1"/>
    <col min="1540" max="1540" width="15.42578125" style="1" customWidth="1"/>
    <col min="1541" max="1541" width="17.7109375" style="1" customWidth="1"/>
    <col min="1542" max="1542" width="18.28515625" style="1" customWidth="1"/>
    <col min="1543" max="1793" width="9.140625" style="1"/>
    <col min="1794" max="1794" width="14.42578125" style="1" bestFit="1" customWidth="1"/>
    <col min="1795" max="1795" width="10.140625" style="1" customWidth="1"/>
    <col min="1796" max="1796" width="15.42578125" style="1" customWidth="1"/>
    <col min="1797" max="1797" width="17.7109375" style="1" customWidth="1"/>
    <col min="1798" max="1798" width="18.28515625" style="1" customWidth="1"/>
    <col min="1799" max="2049" width="9.140625" style="1"/>
    <col min="2050" max="2050" width="14.42578125" style="1" bestFit="1" customWidth="1"/>
    <col min="2051" max="2051" width="10.140625" style="1" customWidth="1"/>
    <col min="2052" max="2052" width="15.42578125" style="1" customWidth="1"/>
    <col min="2053" max="2053" width="17.7109375" style="1" customWidth="1"/>
    <col min="2054" max="2054" width="18.28515625" style="1" customWidth="1"/>
    <col min="2055" max="2305" width="9.140625" style="1"/>
    <col min="2306" max="2306" width="14.42578125" style="1" bestFit="1" customWidth="1"/>
    <col min="2307" max="2307" width="10.140625" style="1" customWidth="1"/>
    <col min="2308" max="2308" width="15.42578125" style="1" customWidth="1"/>
    <col min="2309" max="2309" width="17.7109375" style="1" customWidth="1"/>
    <col min="2310" max="2310" width="18.28515625" style="1" customWidth="1"/>
    <col min="2311" max="2561" width="9.140625" style="1"/>
    <col min="2562" max="2562" width="14.42578125" style="1" bestFit="1" customWidth="1"/>
    <col min="2563" max="2563" width="10.140625" style="1" customWidth="1"/>
    <col min="2564" max="2564" width="15.42578125" style="1" customWidth="1"/>
    <col min="2565" max="2565" width="17.7109375" style="1" customWidth="1"/>
    <col min="2566" max="2566" width="18.28515625" style="1" customWidth="1"/>
    <col min="2567" max="2817" width="9.140625" style="1"/>
    <col min="2818" max="2818" width="14.42578125" style="1" bestFit="1" customWidth="1"/>
    <col min="2819" max="2819" width="10.140625" style="1" customWidth="1"/>
    <col min="2820" max="2820" width="15.42578125" style="1" customWidth="1"/>
    <col min="2821" max="2821" width="17.7109375" style="1" customWidth="1"/>
    <col min="2822" max="2822" width="18.28515625" style="1" customWidth="1"/>
    <col min="2823" max="3073" width="9.140625" style="1"/>
    <col min="3074" max="3074" width="14.42578125" style="1" bestFit="1" customWidth="1"/>
    <col min="3075" max="3075" width="10.140625" style="1" customWidth="1"/>
    <col min="3076" max="3076" width="15.42578125" style="1" customWidth="1"/>
    <col min="3077" max="3077" width="17.7109375" style="1" customWidth="1"/>
    <col min="3078" max="3078" width="18.28515625" style="1" customWidth="1"/>
    <col min="3079" max="3329" width="9.140625" style="1"/>
    <col min="3330" max="3330" width="14.42578125" style="1" bestFit="1" customWidth="1"/>
    <col min="3331" max="3331" width="10.140625" style="1" customWidth="1"/>
    <col min="3332" max="3332" width="15.42578125" style="1" customWidth="1"/>
    <col min="3333" max="3333" width="17.7109375" style="1" customWidth="1"/>
    <col min="3334" max="3334" width="18.28515625" style="1" customWidth="1"/>
    <col min="3335" max="3585" width="9.140625" style="1"/>
    <col min="3586" max="3586" width="14.42578125" style="1" bestFit="1" customWidth="1"/>
    <col min="3587" max="3587" width="10.140625" style="1" customWidth="1"/>
    <col min="3588" max="3588" width="15.42578125" style="1" customWidth="1"/>
    <col min="3589" max="3589" width="17.7109375" style="1" customWidth="1"/>
    <col min="3590" max="3590" width="18.28515625" style="1" customWidth="1"/>
    <col min="3591" max="3841" width="9.140625" style="1"/>
    <col min="3842" max="3842" width="14.42578125" style="1" bestFit="1" customWidth="1"/>
    <col min="3843" max="3843" width="10.140625" style="1" customWidth="1"/>
    <col min="3844" max="3844" width="15.42578125" style="1" customWidth="1"/>
    <col min="3845" max="3845" width="17.7109375" style="1" customWidth="1"/>
    <col min="3846" max="3846" width="18.28515625" style="1" customWidth="1"/>
    <col min="3847" max="4097" width="9.140625" style="1"/>
    <col min="4098" max="4098" width="14.42578125" style="1" bestFit="1" customWidth="1"/>
    <col min="4099" max="4099" width="10.140625" style="1" customWidth="1"/>
    <col min="4100" max="4100" width="15.42578125" style="1" customWidth="1"/>
    <col min="4101" max="4101" width="17.7109375" style="1" customWidth="1"/>
    <col min="4102" max="4102" width="18.28515625" style="1" customWidth="1"/>
    <col min="4103" max="4353" width="9.140625" style="1"/>
    <col min="4354" max="4354" width="14.42578125" style="1" bestFit="1" customWidth="1"/>
    <col min="4355" max="4355" width="10.140625" style="1" customWidth="1"/>
    <col min="4356" max="4356" width="15.42578125" style="1" customWidth="1"/>
    <col min="4357" max="4357" width="17.7109375" style="1" customWidth="1"/>
    <col min="4358" max="4358" width="18.28515625" style="1" customWidth="1"/>
    <col min="4359" max="4609" width="9.140625" style="1"/>
    <col min="4610" max="4610" width="14.42578125" style="1" bestFit="1" customWidth="1"/>
    <col min="4611" max="4611" width="10.140625" style="1" customWidth="1"/>
    <col min="4612" max="4612" width="15.42578125" style="1" customWidth="1"/>
    <col min="4613" max="4613" width="17.7109375" style="1" customWidth="1"/>
    <col min="4614" max="4614" width="18.28515625" style="1" customWidth="1"/>
    <col min="4615" max="4865" width="9.140625" style="1"/>
    <col min="4866" max="4866" width="14.42578125" style="1" bestFit="1" customWidth="1"/>
    <col min="4867" max="4867" width="10.140625" style="1" customWidth="1"/>
    <col min="4868" max="4868" width="15.42578125" style="1" customWidth="1"/>
    <col min="4869" max="4869" width="17.7109375" style="1" customWidth="1"/>
    <col min="4870" max="4870" width="18.28515625" style="1" customWidth="1"/>
    <col min="4871" max="5121" width="9.140625" style="1"/>
    <col min="5122" max="5122" width="14.42578125" style="1" bestFit="1" customWidth="1"/>
    <col min="5123" max="5123" width="10.140625" style="1" customWidth="1"/>
    <col min="5124" max="5124" width="15.42578125" style="1" customWidth="1"/>
    <col min="5125" max="5125" width="17.7109375" style="1" customWidth="1"/>
    <col min="5126" max="5126" width="18.28515625" style="1" customWidth="1"/>
    <col min="5127" max="5377" width="9.140625" style="1"/>
    <col min="5378" max="5378" width="14.42578125" style="1" bestFit="1" customWidth="1"/>
    <col min="5379" max="5379" width="10.140625" style="1" customWidth="1"/>
    <col min="5380" max="5380" width="15.42578125" style="1" customWidth="1"/>
    <col min="5381" max="5381" width="17.7109375" style="1" customWidth="1"/>
    <col min="5382" max="5382" width="18.28515625" style="1" customWidth="1"/>
    <col min="5383" max="5633" width="9.140625" style="1"/>
    <col min="5634" max="5634" width="14.42578125" style="1" bestFit="1" customWidth="1"/>
    <col min="5635" max="5635" width="10.140625" style="1" customWidth="1"/>
    <col min="5636" max="5636" width="15.42578125" style="1" customWidth="1"/>
    <col min="5637" max="5637" width="17.7109375" style="1" customWidth="1"/>
    <col min="5638" max="5638" width="18.28515625" style="1" customWidth="1"/>
    <col min="5639" max="5889" width="9.140625" style="1"/>
    <col min="5890" max="5890" width="14.42578125" style="1" bestFit="1" customWidth="1"/>
    <col min="5891" max="5891" width="10.140625" style="1" customWidth="1"/>
    <col min="5892" max="5892" width="15.42578125" style="1" customWidth="1"/>
    <col min="5893" max="5893" width="17.7109375" style="1" customWidth="1"/>
    <col min="5894" max="5894" width="18.28515625" style="1" customWidth="1"/>
    <col min="5895" max="6145" width="9.140625" style="1"/>
    <col min="6146" max="6146" width="14.42578125" style="1" bestFit="1" customWidth="1"/>
    <col min="6147" max="6147" width="10.140625" style="1" customWidth="1"/>
    <col min="6148" max="6148" width="15.42578125" style="1" customWidth="1"/>
    <col min="6149" max="6149" width="17.7109375" style="1" customWidth="1"/>
    <col min="6150" max="6150" width="18.28515625" style="1" customWidth="1"/>
    <col min="6151" max="6401" width="9.140625" style="1"/>
    <col min="6402" max="6402" width="14.42578125" style="1" bestFit="1" customWidth="1"/>
    <col min="6403" max="6403" width="10.140625" style="1" customWidth="1"/>
    <col min="6404" max="6404" width="15.42578125" style="1" customWidth="1"/>
    <col min="6405" max="6405" width="17.7109375" style="1" customWidth="1"/>
    <col min="6406" max="6406" width="18.28515625" style="1" customWidth="1"/>
    <col min="6407" max="6657" width="9.140625" style="1"/>
    <col min="6658" max="6658" width="14.42578125" style="1" bestFit="1" customWidth="1"/>
    <col min="6659" max="6659" width="10.140625" style="1" customWidth="1"/>
    <col min="6660" max="6660" width="15.42578125" style="1" customWidth="1"/>
    <col min="6661" max="6661" width="17.7109375" style="1" customWidth="1"/>
    <col min="6662" max="6662" width="18.28515625" style="1" customWidth="1"/>
    <col min="6663" max="6913" width="9.140625" style="1"/>
    <col min="6914" max="6914" width="14.42578125" style="1" bestFit="1" customWidth="1"/>
    <col min="6915" max="6915" width="10.140625" style="1" customWidth="1"/>
    <col min="6916" max="6916" width="15.42578125" style="1" customWidth="1"/>
    <col min="6917" max="6917" width="17.7109375" style="1" customWidth="1"/>
    <col min="6918" max="6918" width="18.28515625" style="1" customWidth="1"/>
    <col min="6919" max="7169" width="9.140625" style="1"/>
    <col min="7170" max="7170" width="14.42578125" style="1" bestFit="1" customWidth="1"/>
    <col min="7171" max="7171" width="10.140625" style="1" customWidth="1"/>
    <col min="7172" max="7172" width="15.42578125" style="1" customWidth="1"/>
    <col min="7173" max="7173" width="17.7109375" style="1" customWidth="1"/>
    <col min="7174" max="7174" width="18.28515625" style="1" customWidth="1"/>
    <col min="7175" max="7425" width="9.140625" style="1"/>
    <col min="7426" max="7426" width="14.42578125" style="1" bestFit="1" customWidth="1"/>
    <col min="7427" max="7427" width="10.140625" style="1" customWidth="1"/>
    <col min="7428" max="7428" width="15.42578125" style="1" customWidth="1"/>
    <col min="7429" max="7429" width="17.7109375" style="1" customWidth="1"/>
    <col min="7430" max="7430" width="18.28515625" style="1" customWidth="1"/>
    <col min="7431" max="7681" width="9.140625" style="1"/>
    <col min="7682" max="7682" width="14.42578125" style="1" bestFit="1" customWidth="1"/>
    <col min="7683" max="7683" width="10.140625" style="1" customWidth="1"/>
    <col min="7684" max="7684" width="15.42578125" style="1" customWidth="1"/>
    <col min="7685" max="7685" width="17.7109375" style="1" customWidth="1"/>
    <col min="7686" max="7686" width="18.28515625" style="1" customWidth="1"/>
    <col min="7687" max="7937" width="9.140625" style="1"/>
    <col min="7938" max="7938" width="14.42578125" style="1" bestFit="1" customWidth="1"/>
    <col min="7939" max="7939" width="10.140625" style="1" customWidth="1"/>
    <col min="7940" max="7940" width="15.42578125" style="1" customWidth="1"/>
    <col min="7941" max="7941" width="17.7109375" style="1" customWidth="1"/>
    <col min="7942" max="7942" width="18.28515625" style="1" customWidth="1"/>
    <col min="7943" max="8193" width="9.140625" style="1"/>
    <col min="8194" max="8194" width="14.42578125" style="1" bestFit="1" customWidth="1"/>
    <col min="8195" max="8195" width="10.140625" style="1" customWidth="1"/>
    <col min="8196" max="8196" width="15.42578125" style="1" customWidth="1"/>
    <col min="8197" max="8197" width="17.7109375" style="1" customWidth="1"/>
    <col min="8198" max="8198" width="18.28515625" style="1" customWidth="1"/>
    <col min="8199" max="8449" width="9.140625" style="1"/>
    <col min="8450" max="8450" width="14.42578125" style="1" bestFit="1" customWidth="1"/>
    <col min="8451" max="8451" width="10.140625" style="1" customWidth="1"/>
    <col min="8452" max="8452" width="15.42578125" style="1" customWidth="1"/>
    <col min="8453" max="8453" width="17.7109375" style="1" customWidth="1"/>
    <col min="8454" max="8454" width="18.28515625" style="1" customWidth="1"/>
    <col min="8455" max="8705" width="9.140625" style="1"/>
    <col min="8706" max="8706" width="14.42578125" style="1" bestFit="1" customWidth="1"/>
    <col min="8707" max="8707" width="10.140625" style="1" customWidth="1"/>
    <col min="8708" max="8708" width="15.42578125" style="1" customWidth="1"/>
    <col min="8709" max="8709" width="17.7109375" style="1" customWidth="1"/>
    <col min="8710" max="8710" width="18.28515625" style="1" customWidth="1"/>
    <col min="8711" max="8961" width="9.140625" style="1"/>
    <col min="8962" max="8962" width="14.42578125" style="1" bestFit="1" customWidth="1"/>
    <col min="8963" max="8963" width="10.140625" style="1" customWidth="1"/>
    <col min="8964" max="8964" width="15.42578125" style="1" customWidth="1"/>
    <col min="8965" max="8965" width="17.7109375" style="1" customWidth="1"/>
    <col min="8966" max="8966" width="18.28515625" style="1" customWidth="1"/>
    <col min="8967" max="9217" width="9.140625" style="1"/>
    <col min="9218" max="9218" width="14.42578125" style="1" bestFit="1" customWidth="1"/>
    <col min="9219" max="9219" width="10.140625" style="1" customWidth="1"/>
    <col min="9220" max="9220" width="15.42578125" style="1" customWidth="1"/>
    <col min="9221" max="9221" width="17.7109375" style="1" customWidth="1"/>
    <col min="9222" max="9222" width="18.28515625" style="1" customWidth="1"/>
    <col min="9223" max="9473" width="9.140625" style="1"/>
    <col min="9474" max="9474" width="14.42578125" style="1" bestFit="1" customWidth="1"/>
    <col min="9475" max="9475" width="10.140625" style="1" customWidth="1"/>
    <col min="9476" max="9476" width="15.42578125" style="1" customWidth="1"/>
    <col min="9477" max="9477" width="17.7109375" style="1" customWidth="1"/>
    <col min="9478" max="9478" width="18.28515625" style="1" customWidth="1"/>
    <col min="9479" max="9729" width="9.140625" style="1"/>
    <col min="9730" max="9730" width="14.42578125" style="1" bestFit="1" customWidth="1"/>
    <col min="9731" max="9731" width="10.140625" style="1" customWidth="1"/>
    <col min="9732" max="9732" width="15.42578125" style="1" customWidth="1"/>
    <col min="9733" max="9733" width="17.7109375" style="1" customWidth="1"/>
    <col min="9734" max="9734" width="18.28515625" style="1" customWidth="1"/>
    <col min="9735" max="9985" width="9.140625" style="1"/>
    <col min="9986" max="9986" width="14.42578125" style="1" bestFit="1" customWidth="1"/>
    <col min="9987" max="9987" width="10.140625" style="1" customWidth="1"/>
    <col min="9988" max="9988" width="15.42578125" style="1" customWidth="1"/>
    <col min="9989" max="9989" width="17.7109375" style="1" customWidth="1"/>
    <col min="9990" max="9990" width="18.28515625" style="1" customWidth="1"/>
    <col min="9991" max="10241" width="9.140625" style="1"/>
    <col min="10242" max="10242" width="14.42578125" style="1" bestFit="1" customWidth="1"/>
    <col min="10243" max="10243" width="10.140625" style="1" customWidth="1"/>
    <col min="10244" max="10244" width="15.42578125" style="1" customWidth="1"/>
    <col min="10245" max="10245" width="17.7109375" style="1" customWidth="1"/>
    <col min="10246" max="10246" width="18.28515625" style="1" customWidth="1"/>
    <col min="10247" max="10497" width="9.140625" style="1"/>
    <col min="10498" max="10498" width="14.42578125" style="1" bestFit="1" customWidth="1"/>
    <col min="10499" max="10499" width="10.140625" style="1" customWidth="1"/>
    <col min="10500" max="10500" width="15.42578125" style="1" customWidth="1"/>
    <col min="10501" max="10501" width="17.7109375" style="1" customWidth="1"/>
    <col min="10502" max="10502" width="18.28515625" style="1" customWidth="1"/>
    <col min="10503" max="10753" width="9.140625" style="1"/>
    <col min="10754" max="10754" width="14.42578125" style="1" bestFit="1" customWidth="1"/>
    <col min="10755" max="10755" width="10.140625" style="1" customWidth="1"/>
    <col min="10756" max="10756" width="15.42578125" style="1" customWidth="1"/>
    <col min="10757" max="10757" width="17.7109375" style="1" customWidth="1"/>
    <col min="10758" max="10758" width="18.28515625" style="1" customWidth="1"/>
    <col min="10759" max="11009" width="9.140625" style="1"/>
    <col min="11010" max="11010" width="14.42578125" style="1" bestFit="1" customWidth="1"/>
    <col min="11011" max="11011" width="10.140625" style="1" customWidth="1"/>
    <col min="11012" max="11012" width="15.42578125" style="1" customWidth="1"/>
    <col min="11013" max="11013" width="17.7109375" style="1" customWidth="1"/>
    <col min="11014" max="11014" width="18.28515625" style="1" customWidth="1"/>
    <col min="11015" max="11265" width="9.140625" style="1"/>
    <col min="11266" max="11266" width="14.42578125" style="1" bestFit="1" customWidth="1"/>
    <col min="11267" max="11267" width="10.140625" style="1" customWidth="1"/>
    <col min="11268" max="11268" width="15.42578125" style="1" customWidth="1"/>
    <col min="11269" max="11269" width="17.7109375" style="1" customWidth="1"/>
    <col min="11270" max="11270" width="18.28515625" style="1" customWidth="1"/>
    <col min="11271" max="11521" width="9.140625" style="1"/>
    <col min="11522" max="11522" width="14.42578125" style="1" bestFit="1" customWidth="1"/>
    <col min="11523" max="11523" width="10.140625" style="1" customWidth="1"/>
    <col min="11524" max="11524" width="15.42578125" style="1" customWidth="1"/>
    <col min="11525" max="11525" width="17.7109375" style="1" customWidth="1"/>
    <col min="11526" max="11526" width="18.28515625" style="1" customWidth="1"/>
    <col min="11527" max="11777" width="9.140625" style="1"/>
    <col min="11778" max="11778" width="14.42578125" style="1" bestFit="1" customWidth="1"/>
    <col min="11779" max="11779" width="10.140625" style="1" customWidth="1"/>
    <col min="11780" max="11780" width="15.42578125" style="1" customWidth="1"/>
    <col min="11781" max="11781" width="17.7109375" style="1" customWidth="1"/>
    <col min="11782" max="11782" width="18.28515625" style="1" customWidth="1"/>
    <col min="11783" max="12033" width="9.140625" style="1"/>
    <col min="12034" max="12034" width="14.42578125" style="1" bestFit="1" customWidth="1"/>
    <col min="12035" max="12035" width="10.140625" style="1" customWidth="1"/>
    <col min="12036" max="12036" width="15.42578125" style="1" customWidth="1"/>
    <col min="12037" max="12037" width="17.7109375" style="1" customWidth="1"/>
    <col min="12038" max="12038" width="18.28515625" style="1" customWidth="1"/>
    <col min="12039" max="12289" width="9.140625" style="1"/>
    <col min="12290" max="12290" width="14.42578125" style="1" bestFit="1" customWidth="1"/>
    <col min="12291" max="12291" width="10.140625" style="1" customWidth="1"/>
    <col min="12292" max="12292" width="15.42578125" style="1" customWidth="1"/>
    <col min="12293" max="12293" width="17.7109375" style="1" customWidth="1"/>
    <col min="12294" max="12294" width="18.28515625" style="1" customWidth="1"/>
    <col min="12295" max="12545" width="9.140625" style="1"/>
    <col min="12546" max="12546" width="14.42578125" style="1" bestFit="1" customWidth="1"/>
    <col min="12547" max="12547" width="10.140625" style="1" customWidth="1"/>
    <col min="12548" max="12548" width="15.42578125" style="1" customWidth="1"/>
    <col min="12549" max="12549" width="17.7109375" style="1" customWidth="1"/>
    <col min="12550" max="12550" width="18.28515625" style="1" customWidth="1"/>
    <col min="12551" max="12801" width="9.140625" style="1"/>
    <col min="12802" max="12802" width="14.42578125" style="1" bestFit="1" customWidth="1"/>
    <col min="12803" max="12803" width="10.140625" style="1" customWidth="1"/>
    <col min="12804" max="12804" width="15.42578125" style="1" customWidth="1"/>
    <col min="12805" max="12805" width="17.7109375" style="1" customWidth="1"/>
    <col min="12806" max="12806" width="18.28515625" style="1" customWidth="1"/>
    <col min="12807" max="13057" width="9.140625" style="1"/>
    <col min="13058" max="13058" width="14.42578125" style="1" bestFit="1" customWidth="1"/>
    <col min="13059" max="13059" width="10.140625" style="1" customWidth="1"/>
    <col min="13060" max="13060" width="15.42578125" style="1" customWidth="1"/>
    <col min="13061" max="13061" width="17.7109375" style="1" customWidth="1"/>
    <col min="13062" max="13062" width="18.28515625" style="1" customWidth="1"/>
    <col min="13063" max="13313" width="9.140625" style="1"/>
    <col min="13314" max="13314" width="14.42578125" style="1" bestFit="1" customWidth="1"/>
    <col min="13315" max="13315" width="10.140625" style="1" customWidth="1"/>
    <col min="13316" max="13316" width="15.42578125" style="1" customWidth="1"/>
    <col min="13317" max="13317" width="17.7109375" style="1" customWidth="1"/>
    <col min="13318" max="13318" width="18.28515625" style="1" customWidth="1"/>
    <col min="13319" max="13569" width="9.140625" style="1"/>
    <col min="13570" max="13570" width="14.42578125" style="1" bestFit="1" customWidth="1"/>
    <col min="13571" max="13571" width="10.140625" style="1" customWidth="1"/>
    <col min="13572" max="13572" width="15.42578125" style="1" customWidth="1"/>
    <col min="13573" max="13573" width="17.7109375" style="1" customWidth="1"/>
    <col min="13574" max="13574" width="18.28515625" style="1" customWidth="1"/>
    <col min="13575" max="13825" width="9.140625" style="1"/>
    <col min="13826" max="13826" width="14.42578125" style="1" bestFit="1" customWidth="1"/>
    <col min="13827" max="13827" width="10.140625" style="1" customWidth="1"/>
    <col min="13828" max="13828" width="15.42578125" style="1" customWidth="1"/>
    <col min="13829" max="13829" width="17.7109375" style="1" customWidth="1"/>
    <col min="13830" max="13830" width="18.28515625" style="1" customWidth="1"/>
    <col min="13831" max="14081" width="9.140625" style="1"/>
    <col min="14082" max="14082" width="14.42578125" style="1" bestFit="1" customWidth="1"/>
    <col min="14083" max="14083" width="10.140625" style="1" customWidth="1"/>
    <col min="14084" max="14084" width="15.42578125" style="1" customWidth="1"/>
    <col min="14085" max="14085" width="17.7109375" style="1" customWidth="1"/>
    <col min="14086" max="14086" width="18.28515625" style="1" customWidth="1"/>
    <col min="14087" max="14337" width="9.140625" style="1"/>
    <col min="14338" max="14338" width="14.42578125" style="1" bestFit="1" customWidth="1"/>
    <col min="14339" max="14339" width="10.140625" style="1" customWidth="1"/>
    <col min="14340" max="14340" width="15.42578125" style="1" customWidth="1"/>
    <col min="14341" max="14341" width="17.7109375" style="1" customWidth="1"/>
    <col min="14342" max="14342" width="18.28515625" style="1" customWidth="1"/>
    <col min="14343" max="14593" width="9.140625" style="1"/>
    <col min="14594" max="14594" width="14.42578125" style="1" bestFit="1" customWidth="1"/>
    <col min="14595" max="14595" width="10.140625" style="1" customWidth="1"/>
    <col min="14596" max="14596" width="15.42578125" style="1" customWidth="1"/>
    <col min="14597" max="14597" width="17.7109375" style="1" customWidth="1"/>
    <col min="14598" max="14598" width="18.28515625" style="1" customWidth="1"/>
    <col min="14599" max="14849" width="9.140625" style="1"/>
    <col min="14850" max="14850" width="14.42578125" style="1" bestFit="1" customWidth="1"/>
    <col min="14851" max="14851" width="10.140625" style="1" customWidth="1"/>
    <col min="14852" max="14852" width="15.42578125" style="1" customWidth="1"/>
    <col min="14853" max="14853" width="17.7109375" style="1" customWidth="1"/>
    <col min="14854" max="14854" width="18.28515625" style="1" customWidth="1"/>
    <col min="14855" max="15105" width="9.140625" style="1"/>
    <col min="15106" max="15106" width="14.42578125" style="1" bestFit="1" customWidth="1"/>
    <col min="15107" max="15107" width="10.140625" style="1" customWidth="1"/>
    <col min="15108" max="15108" width="15.42578125" style="1" customWidth="1"/>
    <col min="15109" max="15109" width="17.7109375" style="1" customWidth="1"/>
    <col min="15110" max="15110" width="18.28515625" style="1" customWidth="1"/>
    <col min="15111" max="15361" width="9.140625" style="1"/>
    <col min="15362" max="15362" width="14.42578125" style="1" bestFit="1" customWidth="1"/>
    <col min="15363" max="15363" width="10.140625" style="1" customWidth="1"/>
    <col min="15364" max="15364" width="15.42578125" style="1" customWidth="1"/>
    <col min="15365" max="15365" width="17.7109375" style="1" customWidth="1"/>
    <col min="15366" max="15366" width="18.28515625" style="1" customWidth="1"/>
    <col min="15367" max="15617" width="9.140625" style="1"/>
    <col min="15618" max="15618" width="14.42578125" style="1" bestFit="1" customWidth="1"/>
    <col min="15619" max="15619" width="10.140625" style="1" customWidth="1"/>
    <col min="15620" max="15620" width="15.42578125" style="1" customWidth="1"/>
    <col min="15621" max="15621" width="17.7109375" style="1" customWidth="1"/>
    <col min="15622" max="15622" width="18.28515625" style="1" customWidth="1"/>
    <col min="15623" max="15873" width="9.140625" style="1"/>
    <col min="15874" max="15874" width="14.42578125" style="1" bestFit="1" customWidth="1"/>
    <col min="15875" max="15875" width="10.140625" style="1" customWidth="1"/>
    <col min="15876" max="15876" width="15.42578125" style="1" customWidth="1"/>
    <col min="15877" max="15877" width="17.7109375" style="1" customWidth="1"/>
    <col min="15878" max="15878" width="18.28515625" style="1" customWidth="1"/>
    <col min="15879" max="16129" width="9.140625" style="1"/>
    <col min="16130" max="16130" width="14.42578125" style="1" bestFit="1" customWidth="1"/>
    <col min="16131" max="16131" width="10.140625" style="1" customWidth="1"/>
    <col min="16132" max="16132" width="15.42578125" style="1" customWidth="1"/>
    <col min="16133" max="16133" width="17.7109375" style="1" customWidth="1"/>
    <col min="16134" max="16134" width="18.28515625" style="1" customWidth="1"/>
    <col min="16135" max="16384" width="9.140625" style="1"/>
  </cols>
  <sheetData>
    <row r="1" spans="1:14" ht="20.100000000000001" customHeight="1" x14ac:dyDescent="0.25">
      <c r="A1" s="273" t="s">
        <v>0</v>
      </c>
      <c r="B1" s="273"/>
      <c r="C1" s="273"/>
      <c r="D1" s="273"/>
      <c r="E1" s="273"/>
      <c r="F1" s="273"/>
    </row>
    <row r="2" spans="1:14" ht="20.100000000000001" customHeight="1" x14ac:dyDescent="0.25">
      <c r="A2" s="274" t="s">
        <v>419</v>
      </c>
      <c r="B2" s="274"/>
      <c r="C2" s="274"/>
      <c r="D2" s="274"/>
      <c r="E2" s="274"/>
      <c r="F2" s="274"/>
    </row>
    <row r="3" spans="1:14" ht="20.100000000000001" customHeight="1" x14ac:dyDescent="0.2">
      <c r="A3" s="2"/>
      <c r="B3" s="2"/>
      <c r="C3" s="2"/>
      <c r="D3" s="2"/>
      <c r="E3" s="2"/>
      <c r="F3" s="2"/>
    </row>
    <row r="4" spans="1:14" ht="20.100000000000001" customHeight="1" x14ac:dyDescent="0.25">
      <c r="A4" s="3"/>
      <c r="B4" s="275" t="s">
        <v>1</v>
      </c>
      <c r="C4" s="276"/>
      <c r="D4" s="276"/>
      <c r="E4" s="276"/>
      <c r="F4" s="277"/>
    </row>
    <row r="5" spans="1:14" ht="20.100000000000001" customHeight="1" x14ac:dyDescent="0.25">
      <c r="A5" s="3"/>
      <c r="B5" s="280" t="s">
        <v>2</v>
      </c>
      <c r="C5" s="278" t="s">
        <v>3</v>
      </c>
      <c r="D5" s="278" t="s">
        <v>4</v>
      </c>
      <c r="E5" s="278" t="s">
        <v>5</v>
      </c>
      <c r="F5" s="278" t="s">
        <v>6</v>
      </c>
    </row>
    <row r="6" spans="1:14" ht="34.5" customHeight="1" x14ac:dyDescent="0.25">
      <c r="A6" s="4" t="s">
        <v>7</v>
      </c>
      <c r="B6" s="281"/>
      <c r="C6" s="279"/>
      <c r="D6" s="279"/>
      <c r="E6" s="279"/>
      <c r="F6" s="279"/>
      <c r="L6" s="5"/>
      <c r="M6" s="5"/>
      <c r="N6" s="5"/>
    </row>
    <row r="7" spans="1:14" ht="20.100000000000001" customHeight="1" x14ac:dyDescent="0.2">
      <c r="A7" s="2" t="s">
        <v>9</v>
      </c>
      <c r="B7" s="6">
        <v>613</v>
      </c>
      <c r="C7" s="7">
        <v>249.92</v>
      </c>
      <c r="D7" s="7">
        <v>40163</v>
      </c>
      <c r="E7" s="8">
        <v>36973470.710000001</v>
      </c>
      <c r="F7" s="8">
        <f>SUM(C7:E7)</f>
        <v>37013883.630000003</v>
      </c>
      <c r="L7" s="5"/>
      <c r="M7" s="5"/>
      <c r="N7" s="5"/>
    </row>
    <row r="8" spans="1:14" ht="20.100000000000001" customHeight="1" x14ac:dyDescent="0.2">
      <c r="A8" s="2" t="s">
        <v>10</v>
      </c>
      <c r="B8" s="6">
        <v>713</v>
      </c>
      <c r="C8" s="7">
        <v>518.91</v>
      </c>
      <c r="D8" s="7">
        <v>135367</v>
      </c>
      <c r="E8" s="8">
        <v>55556763.780000001</v>
      </c>
      <c r="F8" s="8">
        <f t="shared" ref="F8:F20" si="0">SUM(C8:E8)</f>
        <v>55692649.689999998</v>
      </c>
      <c r="L8" s="5"/>
      <c r="M8" s="5"/>
      <c r="N8" s="5"/>
    </row>
    <row r="9" spans="1:14" ht="20.100000000000001" customHeight="1" x14ac:dyDescent="0.2">
      <c r="A9" s="2" t="s">
        <v>11</v>
      </c>
      <c r="B9" s="6">
        <v>623</v>
      </c>
      <c r="C9" s="7">
        <v>664.6</v>
      </c>
      <c r="D9" s="7">
        <v>40190</v>
      </c>
      <c r="E9" s="8">
        <v>74386482.969999999</v>
      </c>
      <c r="F9" s="8">
        <f t="shared" si="0"/>
        <v>74427337.569999993</v>
      </c>
      <c r="L9" s="5"/>
      <c r="M9" s="5"/>
      <c r="N9" s="5"/>
    </row>
    <row r="10" spans="1:14" ht="20.100000000000001" customHeight="1" x14ac:dyDescent="0.2">
      <c r="A10" s="2" t="s">
        <v>12</v>
      </c>
      <c r="B10" s="266">
        <v>697</v>
      </c>
      <c r="C10" s="7">
        <v>239.27</v>
      </c>
      <c r="D10" s="7">
        <v>43698</v>
      </c>
      <c r="E10" s="7">
        <v>46463592.449999996</v>
      </c>
      <c r="F10" s="8">
        <f t="shared" si="0"/>
        <v>46507529.719999999</v>
      </c>
      <c r="L10" s="5"/>
      <c r="M10" s="5"/>
      <c r="N10" s="5"/>
    </row>
    <row r="11" spans="1:14" ht="20.100000000000001" customHeight="1" x14ac:dyDescent="0.2">
      <c r="A11" s="2" t="s">
        <v>13</v>
      </c>
      <c r="B11" s="266">
        <v>566</v>
      </c>
      <c r="C11" s="7">
        <v>247.99</v>
      </c>
      <c r="D11" s="7">
        <v>32884</v>
      </c>
      <c r="E11" s="7">
        <v>57271317.810000002</v>
      </c>
      <c r="F11" s="8">
        <f t="shared" si="0"/>
        <v>57304449.800000004</v>
      </c>
      <c r="L11" s="5"/>
      <c r="M11" s="5"/>
      <c r="N11" s="5"/>
    </row>
    <row r="12" spans="1:14" ht="20.100000000000001" customHeight="1" x14ac:dyDescent="0.2">
      <c r="A12" s="2" t="s">
        <v>14</v>
      </c>
      <c r="B12" s="266">
        <v>680</v>
      </c>
      <c r="C12" s="7">
        <v>287.06</v>
      </c>
      <c r="D12" s="7">
        <v>45402</v>
      </c>
      <c r="E12" s="7">
        <v>87243832.080000013</v>
      </c>
      <c r="F12" s="8">
        <f t="shared" si="0"/>
        <v>87289521.140000015</v>
      </c>
      <c r="L12" s="5"/>
      <c r="M12" s="5"/>
      <c r="N12" s="5"/>
    </row>
    <row r="13" spans="1:14" ht="20.100000000000001" customHeight="1" x14ac:dyDescent="0.2">
      <c r="A13" s="2" t="s">
        <v>15</v>
      </c>
      <c r="B13" s="266">
        <v>538</v>
      </c>
      <c r="C13" s="7">
        <v>299.08000000000004</v>
      </c>
      <c r="D13" s="7">
        <v>24096</v>
      </c>
      <c r="E13" s="7">
        <v>33917823.829999998</v>
      </c>
      <c r="F13" s="8">
        <f t="shared" si="0"/>
        <v>33942218.909999996</v>
      </c>
      <c r="L13" s="5"/>
      <c r="M13" s="5"/>
      <c r="N13" s="5"/>
    </row>
    <row r="14" spans="1:14" ht="20.100000000000001" customHeight="1" x14ac:dyDescent="0.2">
      <c r="A14" s="2" t="s">
        <v>16</v>
      </c>
      <c r="B14" s="266">
        <v>490</v>
      </c>
      <c r="C14" s="7">
        <v>177.5</v>
      </c>
      <c r="D14" s="7">
        <v>38287</v>
      </c>
      <c r="E14" s="7">
        <v>48748695.840000004</v>
      </c>
      <c r="F14" s="8">
        <f t="shared" si="0"/>
        <v>48787160.340000004</v>
      </c>
      <c r="L14" s="5"/>
      <c r="M14" s="5"/>
      <c r="N14" s="5"/>
    </row>
    <row r="15" spans="1:14" ht="20.100000000000001" customHeight="1" x14ac:dyDescent="0.2">
      <c r="A15" s="2" t="s">
        <v>17</v>
      </c>
      <c r="B15" s="266">
        <v>627</v>
      </c>
      <c r="C15" s="7">
        <v>79.53</v>
      </c>
      <c r="D15" s="7">
        <v>46236</v>
      </c>
      <c r="E15" s="7">
        <v>112741216.98</v>
      </c>
      <c r="F15" s="8">
        <f t="shared" si="0"/>
        <v>112787532.51000001</v>
      </c>
      <c r="L15" s="5"/>
      <c r="M15" s="5"/>
      <c r="N15" s="5"/>
    </row>
    <row r="16" spans="1:14" ht="20.100000000000001" customHeight="1" x14ac:dyDescent="0.2">
      <c r="A16" s="2" t="s">
        <v>18</v>
      </c>
      <c r="B16" s="266">
        <v>601</v>
      </c>
      <c r="C16" s="7">
        <v>294.45999999999998</v>
      </c>
      <c r="D16" s="7">
        <v>42966</v>
      </c>
      <c r="E16" s="7">
        <v>98395886.659999982</v>
      </c>
      <c r="F16" s="8">
        <f t="shared" si="0"/>
        <v>98439147.119999975</v>
      </c>
      <c r="L16" s="5"/>
      <c r="M16" s="5"/>
      <c r="N16" s="5"/>
    </row>
    <row r="17" spans="1:14" ht="20.100000000000001" customHeight="1" x14ac:dyDescent="0.2">
      <c r="A17" s="2" t="s">
        <v>19</v>
      </c>
      <c r="B17" s="266">
        <v>577</v>
      </c>
      <c r="C17" s="7">
        <v>186.7</v>
      </c>
      <c r="D17" s="7">
        <v>33077</v>
      </c>
      <c r="E17" s="7">
        <v>89944126.070000008</v>
      </c>
      <c r="F17" s="8">
        <f t="shared" si="0"/>
        <v>89977389.770000011</v>
      </c>
      <c r="L17" s="5"/>
      <c r="M17" s="5"/>
      <c r="N17" s="5"/>
    </row>
    <row r="18" spans="1:14" ht="20.100000000000001" customHeight="1" x14ac:dyDescent="0.2">
      <c r="A18" s="2" t="s">
        <v>20</v>
      </c>
      <c r="B18" s="266">
        <v>573</v>
      </c>
      <c r="C18" s="7">
        <v>265.45999999999998</v>
      </c>
      <c r="D18" s="7">
        <v>35192</v>
      </c>
      <c r="E18" s="7">
        <v>110736853.59999998</v>
      </c>
      <c r="F18" s="8">
        <f t="shared" si="0"/>
        <v>110772311.05999997</v>
      </c>
      <c r="L18" s="5"/>
      <c r="M18" s="5"/>
      <c r="N18" s="5"/>
    </row>
    <row r="19" spans="1:14" ht="20.100000000000001" customHeight="1" x14ac:dyDescent="0.2">
      <c r="B19" s="6"/>
      <c r="C19" s="8"/>
      <c r="D19" s="8"/>
      <c r="E19" s="8"/>
      <c r="F19" s="8"/>
      <c r="L19" s="5"/>
      <c r="M19" s="5"/>
      <c r="N19" s="5"/>
    </row>
    <row r="20" spans="1:14" ht="20.100000000000001" customHeight="1" x14ac:dyDescent="0.2">
      <c r="A20" s="1" t="s">
        <v>21</v>
      </c>
      <c r="B20" s="6">
        <f>SUM(B7:B18)</f>
        <v>7298</v>
      </c>
      <c r="C20" s="8">
        <f>SUM(C7:C18)</f>
        <v>3510.48</v>
      </c>
      <c r="D20" s="8">
        <f>SUM(D7:D18)</f>
        <v>557558</v>
      </c>
      <c r="E20" s="8">
        <f>SUM(E7:E18)</f>
        <v>852380062.78000009</v>
      </c>
      <c r="F20" s="8">
        <f t="shared" si="0"/>
        <v>852941131.26000011</v>
      </c>
      <c r="L20" s="5"/>
      <c r="M20" s="5"/>
      <c r="N20" s="5"/>
    </row>
    <row r="21" spans="1:14" ht="20.100000000000001" customHeight="1" x14ac:dyDescent="0.2">
      <c r="B21" s="9"/>
      <c r="C21" s="10"/>
      <c r="D21" s="10"/>
      <c r="E21" s="10"/>
      <c r="F21" s="10"/>
      <c r="L21" s="5"/>
      <c r="M21" s="5"/>
      <c r="N21" s="5"/>
    </row>
    <row r="22" spans="1:14" ht="20.100000000000001" customHeight="1" x14ac:dyDescent="0.2">
      <c r="A22" s="1" t="s">
        <v>22</v>
      </c>
      <c r="B22" s="9"/>
      <c r="C22" s="10"/>
      <c r="D22" s="10"/>
      <c r="E22" s="10"/>
      <c r="F22" s="10"/>
      <c r="L22" s="5"/>
      <c r="M22" s="5"/>
      <c r="N22" s="5"/>
    </row>
    <row r="23" spans="1:14" ht="20.100000000000001" customHeight="1" x14ac:dyDescent="0.2">
      <c r="A23" s="1" t="s">
        <v>23</v>
      </c>
      <c r="B23" s="9"/>
      <c r="C23" s="11">
        <f>(C20/F20)</f>
        <v>4.1157353905704759E-6</v>
      </c>
      <c r="D23" s="11">
        <f>(D20/F20)</f>
        <v>6.536887243042813E-4</v>
      </c>
      <c r="E23" s="11">
        <f>(E20/F20)</f>
        <v>0.99934219554030512</v>
      </c>
      <c r="F23" s="11">
        <f>(F20/F20)</f>
        <v>1</v>
      </c>
      <c r="L23" s="5"/>
      <c r="M23" s="5"/>
      <c r="N23" s="5"/>
    </row>
    <row r="24" spans="1:14" x14ac:dyDescent="0.2">
      <c r="B24" s="9"/>
      <c r="C24" s="9"/>
      <c r="D24" s="9"/>
      <c r="E24" s="9"/>
      <c r="F24" s="9"/>
      <c r="L24" s="5"/>
      <c r="M24" s="5"/>
      <c r="N24" s="5"/>
    </row>
    <row r="25" spans="1:14" x14ac:dyDescent="0.2">
      <c r="B25" s="9"/>
      <c r="C25" s="9"/>
      <c r="D25" s="9"/>
      <c r="E25" s="9"/>
      <c r="F25" s="9"/>
      <c r="L25" s="5"/>
      <c r="M25" s="5"/>
      <c r="N25" s="5"/>
    </row>
    <row r="26" spans="1:14" x14ac:dyDescent="0.2">
      <c r="A26" s="1" t="s">
        <v>32</v>
      </c>
      <c r="L26" s="5"/>
      <c r="M26" s="5"/>
      <c r="N26" s="5"/>
    </row>
    <row r="27" spans="1:14" x14ac:dyDescent="0.2">
      <c r="A27" s="1" t="s">
        <v>33</v>
      </c>
      <c r="L27" s="5"/>
      <c r="M27" s="5"/>
      <c r="N27" s="5"/>
    </row>
    <row r="28" spans="1:14" s="12" customFormat="1" x14ac:dyDescent="0.2"/>
  </sheetData>
  <mergeCells count="8">
    <mergeCell ref="A1:F1"/>
    <mergeCell ref="A2:F2"/>
    <mergeCell ref="B4:F4"/>
    <mergeCell ref="F5:F6"/>
    <mergeCell ref="E5:E6"/>
    <mergeCell ref="D5:D6"/>
    <mergeCell ref="B5:B6"/>
    <mergeCell ref="C5:C6"/>
  </mergeCells>
  <pageMargins left="1" right="1" top="1" bottom="1" header="0.5" footer="0.5"/>
  <pageSetup scale="82" orientation="portrait" r:id="rId1"/>
  <headerFooter alignWithMargins="0">
    <oddFooter>&amp;RAppendix A
Page 1 of 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zoomScaleNormal="100" workbookViewId="0">
      <selection activeCell="I31" sqref="I31"/>
    </sheetView>
  </sheetViews>
  <sheetFormatPr defaultRowHeight="15" x14ac:dyDescent="0.25"/>
  <cols>
    <col min="1" max="1" width="41.42578125" bestFit="1" customWidth="1"/>
    <col min="3" max="3" width="12.7109375" customWidth="1"/>
    <col min="4" max="5" width="14" customWidth="1"/>
    <col min="6" max="6" width="12.7109375" customWidth="1"/>
    <col min="7" max="7" width="11.28515625" customWidth="1"/>
    <col min="8" max="8" width="12.7109375" customWidth="1"/>
    <col min="9" max="12" width="14" customWidth="1"/>
    <col min="13" max="13" width="14" bestFit="1" customWidth="1"/>
    <col min="14" max="14" width="15.28515625" style="59" customWidth="1"/>
    <col min="15" max="15" width="4.42578125" customWidth="1"/>
    <col min="16" max="16" width="11.7109375" customWidth="1"/>
    <col min="17" max="17" width="12.7109375" bestFit="1" customWidth="1"/>
  </cols>
  <sheetData>
    <row r="1" spans="1:19" ht="15.75" x14ac:dyDescent="0.25">
      <c r="A1" s="235" t="s">
        <v>405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75"/>
      <c r="O1" s="236"/>
      <c r="P1" s="236"/>
      <c r="Q1" s="236"/>
      <c r="R1" s="236"/>
      <c r="S1" s="236"/>
    </row>
    <row r="2" spans="1:19" ht="15.75" x14ac:dyDescent="0.25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75"/>
      <c r="O2" s="236"/>
      <c r="P2" s="236"/>
      <c r="Q2" s="236"/>
      <c r="R2" s="236"/>
      <c r="S2" s="236"/>
    </row>
    <row r="3" spans="1:19" ht="15.75" x14ac:dyDescent="0.25">
      <c r="A3" s="235" t="s">
        <v>420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75"/>
      <c r="O3" s="236"/>
      <c r="P3" s="236"/>
      <c r="Q3" s="236"/>
      <c r="R3" s="236"/>
      <c r="S3" s="236"/>
    </row>
    <row r="4" spans="1:19" x14ac:dyDescent="0.2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75"/>
      <c r="O4" s="236"/>
      <c r="P4" s="236"/>
      <c r="Q4" s="236"/>
      <c r="R4" s="236"/>
      <c r="S4" s="236"/>
    </row>
    <row r="5" spans="1:19" x14ac:dyDescent="0.25">
      <c r="A5" s="236"/>
      <c r="B5" s="236"/>
      <c r="C5" s="237" t="s">
        <v>32</v>
      </c>
      <c r="D5" s="236"/>
      <c r="E5" s="236"/>
      <c r="F5" s="236"/>
      <c r="G5" s="236"/>
      <c r="H5" s="236"/>
      <c r="I5" s="237" t="s">
        <v>32</v>
      </c>
      <c r="J5" s="236"/>
      <c r="K5" s="236"/>
      <c r="L5" s="236"/>
      <c r="M5" s="236"/>
      <c r="N5" s="75"/>
      <c r="O5" s="236"/>
      <c r="P5" s="236"/>
      <c r="Q5" s="236"/>
      <c r="R5" s="236"/>
      <c r="S5" s="236"/>
    </row>
    <row r="6" spans="1:19" x14ac:dyDescent="0.25">
      <c r="A6" s="238" t="s">
        <v>373</v>
      </c>
      <c r="B6" s="238"/>
      <c r="C6" s="239" t="s">
        <v>406</v>
      </c>
      <c r="D6" s="239" t="s">
        <v>407</v>
      </c>
      <c r="E6" s="239" t="s">
        <v>408</v>
      </c>
      <c r="F6" s="239" t="s">
        <v>409</v>
      </c>
      <c r="G6" s="239" t="s">
        <v>410</v>
      </c>
      <c r="H6" s="239" t="s">
        <v>411</v>
      </c>
      <c r="I6" s="239" t="s">
        <v>412</v>
      </c>
      <c r="J6" s="239" t="s">
        <v>413</v>
      </c>
      <c r="K6" s="239" t="s">
        <v>414</v>
      </c>
      <c r="L6" s="239" t="s">
        <v>415</v>
      </c>
      <c r="M6" s="239" t="s">
        <v>416</v>
      </c>
      <c r="N6" s="240" t="s">
        <v>417</v>
      </c>
      <c r="O6" s="241"/>
      <c r="P6" s="242" t="s">
        <v>26</v>
      </c>
      <c r="Q6" s="243" t="s">
        <v>374</v>
      </c>
      <c r="R6" s="236"/>
      <c r="S6" s="236"/>
    </row>
    <row r="7" spans="1:19" x14ac:dyDescent="0.25">
      <c r="A7" s="244"/>
      <c r="B7" s="244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5"/>
      <c r="O7" s="241"/>
      <c r="P7" s="236"/>
      <c r="Q7" s="246"/>
      <c r="R7" s="236"/>
      <c r="S7" s="236"/>
    </row>
    <row r="8" spans="1:19" x14ac:dyDescent="0.25">
      <c r="A8" s="244" t="s">
        <v>277</v>
      </c>
      <c r="B8" s="236"/>
      <c r="C8" s="247"/>
      <c r="D8" s="247"/>
      <c r="E8" s="247"/>
      <c r="F8" s="247"/>
      <c r="G8" s="5"/>
      <c r="H8" s="247"/>
      <c r="I8" s="247"/>
      <c r="J8" s="247"/>
      <c r="K8" s="247"/>
      <c r="L8" s="247"/>
      <c r="M8" s="247"/>
      <c r="N8" s="248"/>
      <c r="O8" s="247"/>
      <c r="P8" s="247"/>
      <c r="Q8" s="247"/>
      <c r="R8" s="236"/>
      <c r="S8" s="236"/>
    </row>
    <row r="9" spans="1:19" x14ac:dyDescent="0.25">
      <c r="A9" s="249" t="s">
        <v>341</v>
      </c>
      <c r="B9" s="236"/>
      <c r="C9" s="250">
        <v>2</v>
      </c>
      <c r="D9" s="250">
        <v>2</v>
      </c>
      <c r="E9" s="250">
        <v>2</v>
      </c>
      <c r="F9" s="250">
        <v>2</v>
      </c>
      <c r="G9" s="251">
        <v>2</v>
      </c>
      <c r="H9" s="250">
        <v>2</v>
      </c>
      <c r="I9" s="250">
        <v>2</v>
      </c>
      <c r="J9" s="250">
        <v>2</v>
      </c>
      <c r="K9" s="250">
        <v>2</v>
      </c>
      <c r="L9" s="250">
        <v>2</v>
      </c>
      <c r="M9" s="250">
        <v>2</v>
      </c>
      <c r="N9" s="252">
        <v>2</v>
      </c>
      <c r="O9" s="253"/>
      <c r="P9" s="250">
        <f>SUM(C9:N9)</f>
        <v>24</v>
      </c>
      <c r="Q9" s="250">
        <f>AVERAGE(C9:N9)</f>
        <v>2</v>
      </c>
      <c r="R9" s="236"/>
      <c r="S9" s="236"/>
    </row>
    <row r="10" spans="1:19" x14ac:dyDescent="0.25">
      <c r="A10" s="249" t="s">
        <v>375</v>
      </c>
      <c r="B10" s="236"/>
      <c r="C10" s="250">
        <v>1303</v>
      </c>
      <c r="D10" s="250">
        <v>1468</v>
      </c>
      <c r="E10" s="250">
        <v>1301</v>
      </c>
      <c r="F10" s="250">
        <v>1442</v>
      </c>
      <c r="G10" s="251">
        <v>1162</v>
      </c>
      <c r="H10" s="250">
        <v>1390</v>
      </c>
      <c r="I10" s="250">
        <v>1178</v>
      </c>
      <c r="J10" s="250">
        <v>1102</v>
      </c>
      <c r="K10" s="250">
        <v>1354</v>
      </c>
      <c r="L10" s="250">
        <v>1390</v>
      </c>
      <c r="M10" s="252">
        <v>1284</v>
      </c>
      <c r="N10" s="252">
        <v>1238</v>
      </c>
      <c r="O10" s="253"/>
      <c r="P10" s="250">
        <f>SUM(C10:N10)</f>
        <v>15612</v>
      </c>
      <c r="Q10" s="250">
        <f>AVERAGE(C10:N10)</f>
        <v>1301</v>
      </c>
      <c r="R10" s="236"/>
      <c r="S10" s="236" t="s">
        <v>32</v>
      </c>
    </row>
    <row r="11" spans="1:19" x14ac:dyDescent="0.25">
      <c r="A11" s="249" t="s">
        <v>376</v>
      </c>
      <c r="B11" s="236"/>
      <c r="C11" s="250">
        <v>0</v>
      </c>
      <c r="D11" s="250">
        <v>0</v>
      </c>
      <c r="E11" s="250">
        <v>0</v>
      </c>
      <c r="F11" s="250">
        <v>0</v>
      </c>
      <c r="G11" s="251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52">
        <v>0</v>
      </c>
      <c r="N11" s="252">
        <v>0</v>
      </c>
      <c r="O11" s="253"/>
      <c r="P11" s="250">
        <f>SUM(C11:N11)</f>
        <v>0</v>
      </c>
      <c r="Q11" s="250">
        <f>AVERAGE(C11:N11)</f>
        <v>0</v>
      </c>
      <c r="R11" s="236"/>
      <c r="S11" s="236"/>
    </row>
    <row r="12" spans="1:19" x14ac:dyDescent="0.25">
      <c r="A12" s="249" t="s">
        <v>418</v>
      </c>
      <c r="B12" s="236"/>
      <c r="C12" s="250">
        <v>149</v>
      </c>
      <c r="D12" s="250">
        <v>152</v>
      </c>
      <c r="E12" s="250">
        <v>132</v>
      </c>
      <c r="F12" s="250">
        <v>153</v>
      </c>
      <c r="G12" s="251">
        <v>130</v>
      </c>
      <c r="H12" s="250">
        <v>175</v>
      </c>
      <c r="I12" s="250">
        <v>164</v>
      </c>
      <c r="J12" s="250">
        <v>146</v>
      </c>
      <c r="K12" s="250">
        <v>169</v>
      </c>
      <c r="L12" s="250">
        <v>179</v>
      </c>
      <c r="M12" s="252">
        <v>164</v>
      </c>
      <c r="N12" s="252">
        <v>163</v>
      </c>
      <c r="O12" s="253"/>
      <c r="P12" s="250">
        <f>SUM(C12:N12)</f>
        <v>1876</v>
      </c>
      <c r="Q12" s="250">
        <f>AVERAGE(C12:N12)</f>
        <v>156.33333333333334</v>
      </c>
      <c r="R12" s="236"/>
      <c r="S12" s="236"/>
    </row>
    <row r="13" spans="1:19" x14ac:dyDescent="0.25">
      <c r="A13" s="254" t="s">
        <v>346</v>
      </c>
      <c r="B13" s="236"/>
      <c r="C13" s="250">
        <v>2</v>
      </c>
      <c r="D13" s="250">
        <v>2</v>
      </c>
      <c r="E13" s="250">
        <v>2</v>
      </c>
      <c r="F13" s="250">
        <v>2</v>
      </c>
      <c r="G13" s="251">
        <v>2</v>
      </c>
      <c r="H13" s="250">
        <v>2</v>
      </c>
      <c r="I13" s="250">
        <v>2</v>
      </c>
      <c r="J13" s="250">
        <v>2</v>
      </c>
      <c r="K13" s="250">
        <v>2</v>
      </c>
      <c r="L13" s="250">
        <v>2</v>
      </c>
      <c r="M13" s="250">
        <v>2</v>
      </c>
      <c r="N13" s="252">
        <v>2</v>
      </c>
      <c r="O13" s="253"/>
      <c r="P13" s="250">
        <f>SUM(C13:N13)</f>
        <v>24</v>
      </c>
      <c r="Q13" s="250">
        <f>AVERAGE(C13:N13)</f>
        <v>2</v>
      </c>
      <c r="R13" s="236"/>
      <c r="S13" s="236"/>
    </row>
    <row r="14" spans="1:19" x14ac:dyDescent="0.25">
      <c r="A14" s="254" t="s">
        <v>377</v>
      </c>
      <c r="B14" s="236"/>
      <c r="C14" s="250">
        <v>0</v>
      </c>
      <c r="D14" s="250">
        <v>0</v>
      </c>
      <c r="E14" s="250">
        <v>0</v>
      </c>
      <c r="F14" s="250">
        <v>0</v>
      </c>
      <c r="G14" s="251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  <c r="M14" s="250">
        <v>0</v>
      </c>
      <c r="N14" s="252">
        <v>0</v>
      </c>
      <c r="O14" s="253"/>
      <c r="P14" s="250">
        <f t="shared" ref="P14:P16" si="0">SUM(C14:N14)</f>
        <v>0</v>
      </c>
      <c r="Q14" s="250">
        <f t="shared" ref="Q14:Q16" si="1">AVERAGE(C14:N14)</f>
        <v>0</v>
      </c>
      <c r="R14" s="236"/>
      <c r="S14" s="236"/>
    </row>
    <row r="15" spans="1:19" x14ac:dyDescent="0.25">
      <c r="A15" s="254" t="s">
        <v>289</v>
      </c>
      <c r="B15" s="236"/>
      <c r="C15" s="250">
        <v>1</v>
      </c>
      <c r="D15" s="250">
        <v>1</v>
      </c>
      <c r="E15" s="250">
        <v>1</v>
      </c>
      <c r="F15" s="250">
        <v>1</v>
      </c>
      <c r="G15" s="251">
        <v>1</v>
      </c>
      <c r="H15" s="250">
        <v>1</v>
      </c>
      <c r="I15" s="250">
        <v>1</v>
      </c>
      <c r="J15" s="250">
        <v>1</v>
      </c>
      <c r="K15" s="250">
        <v>1</v>
      </c>
      <c r="L15" s="250">
        <v>1</v>
      </c>
      <c r="M15" s="250">
        <v>1</v>
      </c>
      <c r="N15" s="252">
        <v>1</v>
      </c>
      <c r="O15" s="253"/>
      <c r="P15" s="250">
        <f t="shared" si="0"/>
        <v>12</v>
      </c>
      <c r="Q15" s="250">
        <f t="shared" si="1"/>
        <v>1</v>
      </c>
      <c r="R15" s="236"/>
      <c r="S15" s="236"/>
    </row>
    <row r="16" spans="1:19" x14ac:dyDescent="0.25">
      <c r="A16" s="254" t="s">
        <v>291</v>
      </c>
      <c r="B16" s="236"/>
      <c r="C16" s="250">
        <v>1</v>
      </c>
      <c r="D16" s="250">
        <v>1</v>
      </c>
      <c r="E16" s="250">
        <v>1</v>
      </c>
      <c r="F16" s="250">
        <v>1</v>
      </c>
      <c r="G16" s="251">
        <v>1</v>
      </c>
      <c r="H16" s="250">
        <v>1</v>
      </c>
      <c r="I16" s="250">
        <v>1</v>
      </c>
      <c r="J16" s="250">
        <v>1</v>
      </c>
      <c r="K16" s="250">
        <v>1</v>
      </c>
      <c r="L16" s="250">
        <v>1</v>
      </c>
      <c r="M16" s="250">
        <v>1</v>
      </c>
      <c r="N16" s="252">
        <v>1</v>
      </c>
      <c r="O16" s="253"/>
      <c r="P16" s="250">
        <f t="shared" si="0"/>
        <v>12</v>
      </c>
      <c r="Q16" s="250">
        <f t="shared" si="1"/>
        <v>1</v>
      </c>
      <c r="R16" s="236"/>
      <c r="S16" s="236"/>
    </row>
    <row r="17" spans="1:19" x14ac:dyDescent="0.25">
      <c r="A17" s="254"/>
      <c r="B17" s="236"/>
      <c r="C17" s="250"/>
      <c r="D17" s="250"/>
      <c r="E17" s="250"/>
      <c r="F17" s="250"/>
      <c r="G17" s="251"/>
      <c r="H17" s="250"/>
      <c r="I17" s="250"/>
      <c r="J17" s="250"/>
      <c r="K17" s="250"/>
      <c r="L17" s="250"/>
      <c r="M17" s="250"/>
      <c r="N17" s="252"/>
      <c r="O17" s="253"/>
      <c r="P17" s="250"/>
      <c r="Q17" s="253"/>
      <c r="R17" s="236"/>
      <c r="S17" s="236"/>
    </row>
    <row r="18" spans="1:19" x14ac:dyDescent="0.25">
      <c r="A18" s="254"/>
      <c r="B18" s="236"/>
      <c r="C18" s="250"/>
      <c r="D18" s="250"/>
      <c r="E18" s="250"/>
      <c r="F18" s="250"/>
      <c r="G18" s="251"/>
      <c r="H18" s="250"/>
      <c r="I18" s="250"/>
      <c r="J18" s="250"/>
      <c r="K18" s="250"/>
      <c r="L18" s="250"/>
      <c r="M18" s="250"/>
      <c r="N18" s="252"/>
      <c r="O18" s="253"/>
      <c r="P18" s="250"/>
      <c r="Q18" s="253"/>
      <c r="R18" s="236"/>
      <c r="S18" s="236"/>
    </row>
    <row r="19" spans="1:19" x14ac:dyDescent="0.25">
      <c r="A19" s="255" t="s">
        <v>292</v>
      </c>
      <c r="B19" s="236"/>
      <c r="C19" s="250"/>
      <c r="D19" s="250"/>
      <c r="E19" s="250"/>
      <c r="F19" s="250"/>
      <c r="G19" s="251"/>
      <c r="H19" s="250"/>
      <c r="I19" s="250"/>
      <c r="J19" s="250"/>
      <c r="K19" s="250"/>
      <c r="L19" s="250"/>
      <c r="M19" s="250"/>
      <c r="N19" s="252"/>
      <c r="O19" s="253"/>
      <c r="P19" s="250"/>
      <c r="Q19" s="253"/>
      <c r="R19" s="236"/>
      <c r="S19" s="236"/>
    </row>
    <row r="20" spans="1:19" x14ac:dyDescent="0.25">
      <c r="A20" s="256" t="s">
        <v>378</v>
      </c>
      <c r="B20" s="236"/>
      <c r="C20" s="250">
        <v>21073</v>
      </c>
      <c r="D20" s="250">
        <v>21655</v>
      </c>
      <c r="E20" s="250">
        <v>20240</v>
      </c>
      <c r="F20" s="250">
        <v>22797</v>
      </c>
      <c r="G20" s="251">
        <v>17231</v>
      </c>
      <c r="H20" s="250">
        <v>19954</v>
      </c>
      <c r="I20" s="250">
        <v>14362</v>
      </c>
      <c r="J20" s="250">
        <v>16390</v>
      </c>
      <c r="K20" s="250">
        <v>21025</v>
      </c>
      <c r="L20" s="250">
        <v>22616</v>
      </c>
      <c r="M20" s="252">
        <v>24349</v>
      </c>
      <c r="N20" s="252">
        <v>19898</v>
      </c>
      <c r="O20" s="253"/>
      <c r="P20" s="250">
        <f t="shared" ref="P20:P26" si="2">SUM(C20:N20)</f>
        <v>241590</v>
      </c>
      <c r="Q20" s="250">
        <f t="shared" ref="Q20:Q26" si="3">AVERAGE(C20:N20)</f>
        <v>20132.5</v>
      </c>
      <c r="R20" s="236"/>
      <c r="S20" s="236"/>
    </row>
    <row r="21" spans="1:19" x14ac:dyDescent="0.25">
      <c r="A21" s="256" t="s">
        <v>379</v>
      </c>
      <c r="B21" s="236"/>
      <c r="C21" s="250">
        <v>0</v>
      </c>
      <c r="D21" s="250">
        <v>0</v>
      </c>
      <c r="E21" s="250">
        <v>0</v>
      </c>
      <c r="F21" s="250">
        <v>0</v>
      </c>
      <c r="G21" s="251">
        <v>0</v>
      </c>
      <c r="H21" s="250">
        <v>0</v>
      </c>
      <c r="I21" s="250">
        <v>0</v>
      </c>
      <c r="J21" s="250">
        <v>0</v>
      </c>
      <c r="K21" s="250">
        <v>0</v>
      </c>
      <c r="L21" s="250">
        <v>0</v>
      </c>
      <c r="M21" s="250">
        <v>0</v>
      </c>
      <c r="N21" s="252">
        <v>0</v>
      </c>
      <c r="O21" s="253"/>
      <c r="P21" s="250">
        <f t="shared" si="2"/>
        <v>0</v>
      </c>
      <c r="Q21" s="250">
        <f t="shared" si="3"/>
        <v>0</v>
      </c>
      <c r="R21" s="236"/>
      <c r="S21" s="236"/>
    </row>
    <row r="22" spans="1:19" x14ac:dyDescent="0.25">
      <c r="A22" s="256" t="s">
        <v>380</v>
      </c>
      <c r="B22" s="236"/>
      <c r="C22" s="250">
        <v>8554</v>
      </c>
      <c r="D22" s="250">
        <v>7896</v>
      </c>
      <c r="E22" s="250">
        <v>7340</v>
      </c>
      <c r="F22" s="250">
        <v>7818</v>
      </c>
      <c r="G22" s="251">
        <v>6806</v>
      </c>
      <c r="H22" s="250">
        <v>7507</v>
      </c>
      <c r="I22" s="250">
        <v>7266</v>
      </c>
      <c r="J22" s="250">
        <v>8417</v>
      </c>
      <c r="K22" s="250">
        <v>9371</v>
      </c>
      <c r="L22" s="250">
        <v>8723</v>
      </c>
      <c r="M22" s="252">
        <v>8455</v>
      </c>
      <c r="N22" s="252">
        <v>7802</v>
      </c>
      <c r="O22" s="253"/>
      <c r="P22" s="252">
        <f t="shared" si="2"/>
        <v>95955</v>
      </c>
      <c r="Q22" s="252">
        <f t="shared" si="3"/>
        <v>7996.25</v>
      </c>
      <c r="R22" s="236"/>
      <c r="S22" s="236"/>
    </row>
    <row r="23" spans="1:19" s="59" customFormat="1" x14ac:dyDescent="0.25">
      <c r="A23" s="256" t="s">
        <v>381</v>
      </c>
      <c r="B23" s="75"/>
      <c r="C23" s="252">
        <v>34411</v>
      </c>
      <c r="D23" s="252">
        <v>40595</v>
      </c>
      <c r="E23" s="252">
        <v>89423</v>
      </c>
      <c r="F23" s="252">
        <v>58229</v>
      </c>
      <c r="G23" s="252">
        <v>32840</v>
      </c>
      <c r="H23" s="252">
        <v>36158</v>
      </c>
      <c r="I23" s="252">
        <v>88586</v>
      </c>
      <c r="J23" s="252">
        <v>41239</v>
      </c>
      <c r="K23" s="252">
        <v>83016</v>
      </c>
      <c r="L23" s="252">
        <v>275324</v>
      </c>
      <c r="M23" s="252">
        <v>99601</v>
      </c>
      <c r="N23" s="252">
        <v>87784</v>
      </c>
      <c r="O23" s="257"/>
      <c r="P23" s="252">
        <f t="shared" si="2"/>
        <v>967206</v>
      </c>
      <c r="Q23" s="252">
        <f t="shared" si="3"/>
        <v>80600.5</v>
      </c>
      <c r="R23" s="75"/>
      <c r="S23" s="75"/>
    </row>
    <row r="24" spans="1:19" x14ac:dyDescent="0.25">
      <c r="A24" s="258" t="s">
        <v>382</v>
      </c>
      <c r="B24" s="236"/>
      <c r="C24" s="250">
        <v>131</v>
      </c>
      <c r="D24" s="250">
        <v>175</v>
      </c>
      <c r="E24" s="250">
        <v>234</v>
      </c>
      <c r="F24" s="250">
        <v>241</v>
      </c>
      <c r="G24" s="251">
        <v>138</v>
      </c>
      <c r="H24" s="250">
        <v>140</v>
      </c>
      <c r="I24" s="250">
        <v>179</v>
      </c>
      <c r="J24" s="250">
        <v>128</v>
      </c>
      <c r="K24" s="250">
        <v>191</v>
      </c>
      <c r="L24" s="250">
        <v>509</v>
      </c>
      <c r="M24" s="252">
        <v>593</v>
      </c>
      <c r="N24" s="252">
        <v>275</v>
      </c>
      <c r="O24" s="253"/>
      <c r="P24" s="250">
        <f t="shared" si="2"/>
        <v>2934</v>
      </c>
      <c r="Q24" s="250">
        <f t="shared" si="3"/>
        <v>244.5</v>
      </c>
      <c r="R24" s="236"/>
      <c r="S24" s="236"/>
    </row>
    <row r="25" spans="1:19" x14ac:dyDescent="0.25">
      <c r="A25" s="254" t="s">
        <v>383</v>
      </c>
      <c r="B25" s="236"/>
      <c r="C25" s="250">
        <v>18</v>
      </c>
      <c r="D25" s="250">
        <v>35</v>
      </c>
      <c r="E25" s="250">
        <v>35</v>
      </c>
      <c r="F25" s="250">
        <v>35</v>
      </c>
      <c r="G25" s="251">
        <v>11</v>
      </c>
      <c r="H25" s="250">
        <v>13</v>
      </c>
      <c r="I25" s="250">
        <v>25</v>
      </c>
      <c r="J25" s="250">
        <v>14</v>
      </c>
      <c r="K25" s="250">
        <v>16</v>
      </c>
      <c r="L25" s="250">
        <v>87</v>
      </c>
      <c r="M25" s="252">
        <v>56</v>
      </c>
      <c r="N25" s="252">
        <v>51</v>
      </c>
      <c r="O25" s="253"/>
      <c r="P25" s="250">
        <f t="shared" si="2"/>
        <v>396</v>
      </c>
      <c r="Q25" s="250">
        <f t="shared" si="3"/>
        <v>33</v>
      </c>
      <c r="R25" s="236"/>
      <c r="S25" s="236"/>
    </row>
    <row r="26" spans="1:19" x14ac:dyDescent="0.25">
      <c r="A26" s="254" t="s">
        <v>384</v>
      </c>
      <c r="B26" s="236"/>
      <c r="C26" s="250">
        <v>515</v>
      </c>
      <c r="D26" s="250">
        <v>1571</v>
      </c>
      <c r="E26" s="250">
        <v>713</v>
      </c>
      <c r="F26" s="250">
        <v>587</v>
      </c>
      <c r="G26" s="251">
        <v>514</v>
      </c>
      <c r="H26" s="250">
        <v>1492</v>
      </c>
      <c r="I26" s="250">
        <v>604</v>
      </c>
      <c r="J26" s="250">
        <v>446</v>
      </c>
      <c r="K26" s="250">
        <v>638</v>
      </c>
      <c r="L26" s="250">
        <v>536</v>
      </c>
      <c r="M26" s="252">
        <v>474</v>
      </c>
      <c r="N26" s="252">
        <v>474</v>
      </c>
      <c r="O26" s="253"/>
      <c r="P26" s="250">
        <f t="shared" si="2"/>
        <v>8564</v>
      </c>
      <c r="Q26" s="250">
        <f t="shared" si="3"/>
        <v>713.66666666666663</v>
      </c>
      <c r="R26" s="236"/>
      <c r="S26" s="236"/>
    </row>
    <row r="27" spans="1:19" x14ac:dyDescent="0.25">
      <c r="A27" s="254"/>
      <c r="B27" s="236"/>
      <c r="C27" s="250"/>
      <c r="D27" s="250"/>
      <c r="E27" s="250"/>
      <c r="F27" s="250"/>
      <c r="G27" s="251"/>
      <c r="H27" s="250"/>
      <c r="I27" s="250"/>
      <c r="J27" s="250"/>
      <c r="K27" s="250"/>
      <c r="L27" s="250"/>
      <c r="M27" s="250"/>
      <c r="N27" s="252"/>
      <c r="O27" s="253"/>
      <c r="P27" s="250"/>
      <c r="Q27" s="250"/>
      <c r="R27" s="236"/>
      <c r="S27" s="236"/>
    </row>
    <row r="28" spans="1:19" x14ac:dyDescent="0.25">
      <c r="A28" s="254"/>
      <c r="B28" s="236"/>
      <c r="C28" s="250"/>
      <c r="D28" s="250"/>
      <c r="E28" s="250"/>
      <c r="F28" s="250"/>
      <c r="G28" s="251"/>
      <c r="H28" s="250"/>
      <c r="I28" s="250"/>
      <c r="J28" s="250"/>
      <c r="K28" s="250"/>
      <c r="L28" s="250"/>
      <c r="M28" s="250"/>
      <c r="N28" s="252"/>
      <c r="O28" s="253"/>
      <c r="P28" s="250"/>
      <c r="Q28" s="250"/>
      <c r="R28" s="236"/>
      <c r="S28" s="236"/>
    </row>
    <row r="29" spans="1:19" x14ac:dyDescent="0.25">
      <c r="A29" s="255" t="s">
        <v>324</v>
      </c>
      <c r="B29" s="236"/>
      <c r="C29" s="250"/>
      <c r="D29" s="250"/>
      <c r="E29" s="250"/>
      <c r="F29" s="250"/>
      <c r="G29" s="251"/>
      <c r="H29" s="250"/>
      <c r="I29" s="250"/>
      <c r="J29" s="250"/>
      <c r="K29" s="250"/>
      <c r="L29" s="250"/>
      <c r="M29" s="250"/>
      <c r="N29" s="252"/>
      <c r="O29" s="253"/>
      <c r="P29" s="250"/>
      <c r="Q29" s="250"/>
      <c r="R29" s="236"/>
      <c r="S29" s="236"/>
    </row>
    <row r="30" spans="1:19" x14ac:dyDescent="0.25">
      <c r="A30" s="254" t="s">
        <v>385</v>
      </c>
      <c r="B30" s="236"/>
      <c r="C30" s="250">
        <v>0</v>
      </c>
      <c r="D30" s="250">
        <v>0</v>
      </c>
      <c r="E30" s="250">
        <v>0</v>
      </c>
      <c r="F30" s="250">
        <v>0</v>
      </c>
      <c r="G30" s="250">
        <v>0</v>
      </c>
      <c r="H30" s="250">
        <v>0</v>
      </c>
      <c r="I30" s="250">
        <v>0</v>
      </c>
      <c r="J30" s="250">
        <v>0</v>
      </c>
      <c r="K30" s="250">
        <v>0</v>
      </c>
      <c r="L30" s="250">
        <v>0</v>
      </c>
      <c r="M30" s="250">
        <v>0</v>
      </c>
      <c r="N30" s="252">
        <v>0</v>
      </c>
      <c r="O30" s="253"/>
      <c r="P30" s="250">
        <f>SUM(C30:N30)</f>
        <v>0</v>
      </c>
      <c r="Q30" s="250">
        <f>AVERAGE(C30:N30)</f>
        <v>0</v>
      </c>
      <c r="R30" s="236"/>
      <c r="S30" s="236"/>
    </row>
    <row r="31" spans="1:19" x14ac:dyDescent="0.25">
      <c r="A31" s="254" t="s">
        <v>331</v>
      </c>
      <c r="B31" s="259"/>
      <c r="C31" s="250">
        <v>43</v>
      </c>
      <c r="D31" s="250">
        <v>44</v>
      </c>
      <c r="E31" s="250">
        <v>74</v>
      </c>
      <c r="F31" s="250">
        <v>102</v>
      </c>
      <c r="G31" s="250">
        <v>49</v>
      </c>
      <c r="H31" s="250">
        <v>41</v>
      </c>
      <c r="I31" s="250">
        <v>41</v>
      </c>
      <c r="J31" s="250">
        <v>41</v>
      </c>
      <c r="K31" s="250">
        <v>41</v>
      </c>
      <c r="L31" s="250">
        <v>231</v>
      </c>
      <c r="M31" s="252">
        <v>411</v>
      </c>
      <c r="N31" s="252">
        <v>104</v>
      </c>
      <c r="O31" s="253"/>
      <c r="P31" s="250">
        <f>SUM(C31:N31)</f>
        <v>1222</v>
      </c>
      <c r="Q31" s="250">
        <f>AVERAGE(C31:N31)</f>
        <v>101.83333333333333</v>
      </c>
      <c r="R31" s="236"/>
      <c r="S31" s="236"/>
    </row>
    <row r="32" spans="1:19" x14ac:dyDescent="0.25">
      <c r="A32" s="249" t="s">
        <v>386</v>
      </c>
      <c r="B32" s="236"/>
      <c r="C32" s="250">
        <v>1</v>
      </c>
      <c r="D32" s="250">
        <v>1</v>
      </c>
      <c r="E32" s="250">
        <v>1</v>
      </c>
      <c r="F32" s="250">
        <v>1</v>
      </c>
      <c r="G32" s="250">
        <v>1</v>
      </c>
      <c r="H32" s="250">
        <v>1</v>
      </c>
      <c r="I32" s="250">
        <v>1</v>
      </c>
      <c r="J32" s="250">
        <v>1</v>
      </c>
      <c r="K32" s="250">
        <v>1</v>
      </c>
      <c r="L32" s="250">
        <v>1</v>
      </c>
      <c r="M32" s="250">
        <v>1</v>
      </c>
      <c r="N32" s="252">
        <v>1</v>
      </c>
      <c r="O32" s="249"/>
      <c r="P32" s="250">
        <f>SUM(C32:N32)</f>
        <v>12</v>
      </c>
      <c r="Q32" s="250">
        <f>AVERAGE(C32:N32)</f>
        <v>1</v>
      </c>
      <c r="R32" s="236"/>
      <c r="S32" s="236"/>
    </row>
    <row r="33" spans="1:19" x14ac:dyDescent="0.25"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75"/>
      <c r="O33" s="236"/>
      <c r="P33" s="236"/>
      <c r="Q33" s="236"/>
      <c r="R33" s="236"/>
      <c r="S33" s="236"/>
    </row>
    <row r="34" spans="1:19" x14ac:dyDescent="0.25"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75"/>
      <c r="O34" s="236"/>
      <c r="P34" s="236"/>
      <c r="Q34" s="236"/>
      <c r="R34" s="236"/>
      <c r="S34" s="236"/>
    </row>
    <row r="35" spans="1:19" x14ac:dyDescent="0.25">
      <c r="A35" s="260" t="s">
        <v>387</v>
      </c>
      <c r="B35" s="236"/>
      <c r="L35" s="261"/>
      <c r="M35" s="261"/>
      <c r="N35" s="262"/>
      <c r="O35" s="261"/>
      <c r="P35" s="261"/>
      <c r="Q35" s="261"/>
      <c r="R35" s="247"/>
      <c r="S35" s="236"/>
    </row>
    <row r="36" spans="1:19" x14ac:dyDescent="0.25">
      <c r="A36" s="260"/>
      <c r="B36" s="236"/>
      <c r="L36" s="261"/>
      <c r="M36" s="261"/>
      <c r="N36" s="262"/>
      <c r="O36" s="261"/>
      <c r="P36" s="261"/>
      <c r="Q36" s="261"/>
      <c r="R36" s="247"/>
      <c r="S36" s="236"/>
    </row>
    <row r="37" spans="1:19" x14ac:dyDescent="0.25">
      <c r="A37" s="59"/>
      <c r="B37" s="236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4"/>
      <c r="O37" s="263"/>
      <c r="P37" s="263"/>
      <c r="Q37" s="263"/>
      <c r="R37" s="236"/>
      <c r="S37" s="236"/>
    </row>
    <row r="38" spans="1:19" x14ac:dyDescent="0.25"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75"/>
      <c r="O38" s="236"/>
      <c r="P38" s="236"/>
      <c r="Q38" s="236"/>
      <c r="R38" s="236"/>
      <c r="S38" s="236"/>
    </row>
    <row r="39" spans="1:19" x14ac:dyDescent="0.25"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75"/>
      <c r="O39" s="236"/>
      <c r="P39" s="236"/>
      <c r="Q39" s="236"/>
      <c r="R39" s="236"/>
      <c r="S39" s="236"/>
    </row>
    <row r="40" spans="1:19" x14ac:dyDescent="0.25">
      <c r="A40" s="265"/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75"/>
      <c r="O40" s="236"/>
      <c r="P40" s="236"/>
      <c r="Q40" s="236"/>
      <c r="R40" s="236"/>
      <c r="S40" s="236"/>
    </row>
    <row r="41" spans="1:19" x14ac:dyDescent="0.25">
      <c r="A41" s="236"/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75"/>
      <c r="O41" s="236"/>
      <c r="P41" s="236"/>
      <c r="Q41" s="236"/>
      <c r="R41" s="236"/>
      <c r="S41" s="236"/>
    </row>
    <row r="42" spans="1:19" x14ac:dyDescent="0.25">
      <c r="A42" s="236"/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75"/>
      <c r="O42" s="236"/>
      <c r="P42" s="236"/>
      <c r="Q42" s="236"/>
      <c r="R42" s="236"/>
      <c r="S42" s="236"/>
    </row>
    <row r="43" spans="1:19" x14ac:dyDescent="0.25">
      <c r="A43" s="236"/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75"/>
      <c r="O43" s="236"/>
      <c r="P43" s="236"/>
      <c r="Q43" s="236"/>
      <c r="R43" s="236"/>
      <c r="S43" s="236"/>
    </row>
    <row r="44" spans="1:19" x14ac:dyDescent="0.25">
      <c r="A44" s="236"/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75"/>
      <c r="O44" s="236"/>
      <c r="P44" s="236"/>
      <c r="Q44" s="236"/>
      <c r="R44" s="236"/>
      <c r="S44" s="236"/>
    </row>
    <row r="45" spans="1:19" x14ac:dyDescent="0.25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75"/>
      <c r="O45" s="236"/>
      <c r="P45" s="236"/>
      <c r="Q45" s="236"/>
      <c r="R45" s="236"/>
      <c r="S45" s="236"/>
    </row>
    <row r="46" spans="1:19" x14ac:dyDescent="0.25">
      <c r="A46" s="236"/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75"/>
      <c r="O46" s="236"/>
      <c r="P46" s="236"/>
      <c r="Q46" s="236"/>
      <c r="R46" s="236"/>
      <c r="S46" s="236"/>
    </row>
    <row r="47" spans="1:19" x14ac:dyDescent="0.25">
      <c r="A47" s="75"/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75"/>
      <c r="O47" s="236"/>
      <c r="P47" s="236"/>
      <c r="Q47" s="236"/>
      <c r="R47" s="236"/>
      <c r="S47" s="236"/>
    </row>
    <row r="48" spans="1:19" x14ac:dyDescent="0.25">
      <c r="A48" s="236"/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75"/>
      <c r="O48" s="236"/>
      <c r="P48" s="236"/>
      <c r="Q48" s="236"/>
      <c r="R48" s="236"/>
      <c r="S48" s="236"/>
    </row>
    <row r="49" spans="1:19" x14ac:dyDescent="0.25">
      <c r="A49" s="236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75"/>
      <c r="O49" s="236"/>
      <c r="P49" s="236"/>
      <c r="Q49" s="236"/>
      <c r="R49" s="236"/>
      <c r="S49" s="236"/>
    </row>
    <row r="50" spans="1:19" x14ac:dyDescent="0.25">
      <c r="A50" s="2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75"/>
      <c r="O50" s="236"/>
      <c r="P50" s="236"/>
      <c r="Q50" s="236"/>
      <c r="R50" s="236"/>
      <c r="S50" s="236"/>
    </row>
    <row r="51" spans="1:19" x14ac:dyDescent="0.25">
      <c r="A51" s="236"/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75"/>
      <c r="O51" s="236"/>
      <c r="P51" s="236"/>
      <c r="Q51" s="236"/>
      <c r="R51" s="236"/>
      <c r="S51" s="236"/>
    </row>
  </sheetData>
  <pageMargins left="0.7" right="0.7" top="0.75" bottom="0.75" header="0.3" footer="0.3"/>
  <pageSetup scale="47" orientation="landscape" r:id="rId1"/>
  <headerFooter>
    <oddFooter>&amp;RAppendix K
Page 3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E20" sqref="E20"/>
    </sheetView>
  </sheetViews>
  <sheetFormatPr defaultRowHeight="12.75" x14ac:dyDescent="0.2"/>
  <cols>
    <col min="1" max="3" width="27.5703125" style="1" customWidth="1"/>
    <col min="4" max="4" width="31.7109375" style="1" customWidth="1"/>
    <col min="5" max="5" width="31.5703125" style="1" customWidth="1"/>
    <col min="6" max="256" width="9.140625" style="1"/>
    <col min="257" max="261" width="27.5703125" style="1" customWidth="1"/>
    <col min="262" max="512" width="9.140625" style="1"/>
    <col min="513" max="517" width="27.5703125" style="1" customWidth="1"/>
    <col min="518" max="768" width="9.140625" style="1"/>
    <col min="769" max="773" width="27.5703125" style="1" customWidth="1"/>
    <col min="774" max="1024" width="9.140625" style="1"/>
    <col min="1025" max="1029" width="27.5703125" style="1" customWidth="1"/>
    <col min="1030" max="1280" width="9.140625" style="1"/>
    <col min="1281" max="1285" width="27.5703125" style="1" customWidth="1"/>
    <col min="1286" max="1536" width="9.140625" style="1"/>
    <col min="1537" max="1541" width="27.5703125" style="1" customWidth="1"/>
    <col min="1542" max="1792" width="9.140625" style="1"/>
    <col min="1793" max="1797" width="27.5703125" style="1" customWidth="1"/>
    <col min="1798" max="2048" width="9.140625" style="1"/>
    <col min="2049" max="2053" width="27.5703125" style="1" customWidth="1"/>
    <col min="2054" max="2304" width="9.140625" style="1"/>
    <col min="2305" max="2309" width="27.5703125" style="1" customWidth="1"/>
    <col min="2310" max="2560" width="9.140625" style="1"/>
    <col min="2561" max="2565" width="27.5703125" style="1" customWidth="1"/>
    <col min="2566" max="2816" width="9.140625" style="1"/>
    <col min="2817" max="2821" width="27.5703125" style="1" customWidth="1"/>
    <col min="2822" max="3072" width="9.140625" style="1"/>
    <col min="3073" max="3077" width="27.5703125" style="1" customWidth="1"/>
    <col min="3078" max="3328" width="9.140625" style="1"/>
    <col min="3329" max="3333" width="27.5703125" style="1" customWidth="1"/>
    <col min="3334" max="3584" width="9.140625" style="1"/>
    <col min="3585" max="3589" width="27.5703125" style="1" customWidth="1"/>
    <col min="3590" max="3840" width="9.140625" style="1"/>
    <col min="3841" max="3845" width="27.5703125" style="1" customWidth="1"/>
    <col min="3846" max="4096" width="9.140625" style="1"/>
    <col min="4097" max="4101" width="27.5703125" style="1" customWidth="1"/>
    <col min="4102" max="4352" width="9.140625" style="1"/>
    <col min="4353" max="4357" width="27.5703125" style="1" customWidth="1"/>
    <col min="4358" max="4608" width="9.140625" style="1"/>
    <col min="4609" max="4613" width="27.5703125" style="1" customWidth="1"/>
    <col min="4614" max="4864" width="9.140625" style="1"/>
    <col min="4865" max="4869" width="27.5703125" style="1" customWidth="1"/>
    <col min="4870" max="5120" width="9.140625" style="1"/>
    <col min="5121" max="5125" width="27.5703125" style="1" customWidth="1"/>
    <col min="5126" max="5376" width="9.140625" style="1"/>
    <col min="5377" max="5381" width="27.5703125" style="1" customWidth="1"/>
    <col min="5382" max="5632" width="9.140625" style="1"/>
    <col min="5633" max="5637" width="27.5703125" style="1" customWidth="1"/>
    <col min="5638" max="5888" width="9.140625" style="1"/>
    <col min="5889" max="5893" width="27.5703125" style="1" customWidth="1"/>
    <col min="5894" max="6144" width="9.140625" style="1"/>
    <col min="6145" max="6149" width="27.5703125" style="1" customWidth="1"/>
    <col min="6150" max="6400" width="9.140625" style="1"/>
    <col min="6401" max="6405" width="27.5703125" style="1" customWidth="1"/>
    <col min="6406" max="6656" width="9.140625" style="1"/>
    <col min="6657" max="6661" width="27.5703125" style="1" customWidth="1"/>
    <col min="6662" max="6912" width="9.140625" style="1"/>
    <col min="6913" max="6917" width="27.5703125" style="1" customWidth="1"/>
    <col min="6918" max="7168" width="9.140625" style="1"/>
    <col min="7169" max="7173" width="27.5703125" style="1" customWidth="1"/>
    <col min="7174" max="7424" width="9.140625" style="1"/>
    <col min="7425" max="7429" width="27.5703125" style="1" customWidth="1"/>
    <col min="7430" max="7680" width="9.140625" style="1"/>
    <col min="7681" max="7685" width="27.5703125" style="1" customWidth="1"/>
    <col min="7686" max="7936" width="9.140625" style="1"/>
    <col min="7937" max="7941" width="27.5703125" style="1" customWidth="1"/>
    <col min="7942" max="8192" width="9.140625" style="1"/>
    <col min="8193" max="8197" width="27.5703125" style="1" customWidth="1"/>
    <col min="8198" max="8448" width="9.140625" style="1"/>
    <col min="8449" max="8453" width="27.5703125" style="1" customWidth="1"/>
    <col min="8454" max="8704" width="9.140625" style="1"/>
    <col min="8705" max="8709" width="27.5703125" style="1" customWidth="1"/>
    <col min="8710" max="8960" width="9.140625" style="1"/>
    <col min="8961" max="8965" width="27.5703125" style="1" customWidth="1"/>
    <col min="8966" max="9216" width="9.140625" style="1"/>
    <col min="9217" max="9221" width="27.5703125" style="1" customWidth="1"/>
    <col min="9222" max="9472" width="9.140625" style="1"/>
    <col min="9473" max="9477" width="27.5703125" style="1" customWidth="1"/>
    <col min="9478" max="9728" width="9.140625" style="1"/>
    <col min="9729" max="9733" width="27.5703125" style="1" customWidth="1"/>
    <col min="9734" max="9984" width="9.140625" style="1"/>
    <col min="9985" max="9989" width="27.5703125" style="1" customWidth="1"/>
    <col min="9990" max="10240" width="9.140625" style="1"/>
    <col min="10241" max="10245" width="27.5703125" style="1" customWidth="1"/>
    <col min="10246" max="10496" width="9.140625" style="1"/>
    <col min="10497" max="10501" width="27.5703125" style="1" customWidth="1"/>
    <col min="10502" max="10752" width="9.140625" style="1"/>
    <col min="10753" max="10757" width="27.5703125" style="1" customWidth="1"/>
    <col min="10758" max="11008" width="9.140625" style="1"/>
    <col min="11009" max="11013" width="27.5703125" style="1" customWidth="1"/>
    <col min="11014" max="11264" width="9.140625" style="1"/>
    <col min="11265" max="11269" width="27.5703125" style="1" customWidth="1"/>
    <col min="11270" max="11520" width="9.140625" style="1"/>
    <col min="11521" max="11525" width="27.5703125" style="1" customWidth="1"/>
    <col min="11526" max="11776" width="9.140625" style="1"/>
    <col min="11777" max="11781" width="27.5703125" style="1" customWidth="1"/>
    <col min="11782" max="12032" width="9.140625" style="1"/>
    <col min="12033" max="12037" width="27.5703125" style="1" customWidth="1"/>
    <col min="12038" max="12288" width="9.140625" style="1"/>
    <col min="12289" max="12293" width="27.5703125" style="1" customWidth="1"/>
    <col min="12294" max="12544" width="9.140625" style="1"/>
    <col min="12545" max="12549" width="27.5703125" style="1" customWidth="1"/>
    <col min="12550" max="12800" width="9.140625" style="1"/>
    <col min="12801" max="12805" width="27.5703125" style="1" customWidth="1"/>
    <col min="12806" max="13056" width="9.140625" style="1"/>
    <col min="13057" max="13061" width="27.5703125" style="1" customWidth="1"/>
    <col min="13062" max="13312" width="9.140625" style="1"/>
    <col min="13313" max="13317" width="27.5703125" style="1" customWidth="1"/>
    <col min="13318" max="13568" width="9.140625" style="1"/>
    <col min="13569" max="13573" width="27.5703125" style="1" customWidth="1"/>
    <col min="13574" max="13824" width="9.140625" style="1"/>
    <col min="13825" max="13829" width="27.5703125" style="1" customWidth="1"/>
    <col min="13830" max="14080" width="9.140625" style="1"/>
    <col min="14081" max="14085" width="27.5703125" style="1" customWidth="1"/>
    <col min="14086" max="14336" width="9.140625" style="1"/>
    <col min="14337" max="14341" width="27.5703125" style="1" customWidth="1"/>
    <col min="14342" max="14592" width="9.140625" style="1"/>
    <col min="14593" max="14597" width="27.5703125" style="1" customWidth="1"/>
    <col min="14598" max="14848" width="9.140625" style="1"/>
    <col min="14849" max="14853" width="27.5703125" style="1" customWidth="1"/>
    <col min="14854" max="15104" width="9.140625" style="1"/>
    <col min="15105" max="15109" width="27.5703125" style="1" customWidth="1"/>
    <col min="15110" max="15360" width="9.140625" style="1"/>
    <col min="15361" max="15365" width="27.5703125" style="1" customWidth="1"/>
    <col min="15366" max="15616" width="9.140625" style="1"/>
    <col min="15617" max="15621" width="27.5703125" style="1" customWidth="1"/>
    <col min="15622" max="15872" width="9.140625" style="1"/>
    <col min="15873" max="15877" width="27.5703125" style="1" customWidth="1"/>
    <col min="15878" max="16128" width="9.140625" style="1"/>
    <col min="16129" max="16133" width="27.5703125" style="1" customWidth="1"/>
    <col min="16134" max="16384" width="9.140625" style="1"/>
  </cols>
  <sheetData>
    <row r="1" spans="1:5" ht="18" x14ac:dyDescent="0.25">
      <c r="A1" s="14" t="s">
        <v>34</v>
      </c>
      <c r="B1" s="15"/>
      <c r="C1" s="15"/>
      <c r="D1" s="15"/>
      <c r="E1" s="16"/>
    </row>
    <row r="2" spans="1:5" ht="18" customHeight="1" x14ac:dyDescent="0.2">
      <c r="A2" s="17"/>
    </row>
    <row r="3" spans="1:5" x14ac:dyDescent="0.2">
      <c r="A3" s="18" t="s">
        <v>35</v>
      </c>
      <c r="B3" s="19" t="s">
        <v>8</v>
      </c>
      <c r="C3" s="19" t="s">
        <v>36</v>
      </c>
      <c r="D3" s="19" t="s">
        <v>37</v>
      </c>
      <c r="E3" s="20" t="s">
        <v>38</v>
      </c>
    </row>
    <row r="4" spans="1:5" x14ac:dyDescent="0.2">
      <c r="A4" s="21" t="s">
        <v>39</v>
      </c>
      <c r="B4" s="22"/>
      <c r="C4" s="22"/>
      <c r="D4" s="22"/>
      <c r="E4" s="22"/>
    </row>
    <row r="5" spans="1:5" x14ac:dyDescent="0.2">
      <c r="A5" s="23"/>
      <c r="B5" s="23"/>
      <c r="C5" s="23"/>
      <c r="D5" s="23"/>
      <c r="E5" s="23"/>
    </row>
    <row r="6" spans="1:5" x14ac:dyDescent="0.2">
      <c r="A6" s="23"/>
      <c r="B6" s="23"/>
      <c r="C6" s="23"/>
      <c r="D6" s="23"/>
      <c r="E6" s="23"/>
    </row>
    <row r="7" spans="1:5" x14ac:dyDescent="0.2">
      <c r="A7" s="23"/>
      <c r="B7" s="23"/>
      <c r="C7" s="23"/>
      <c r="D7" s="23"/>
      <c r="E7" s="23"/>
    </row>
    <row r="8" spans="1:5" x14ac:dyDescent="0.2">
      <c r="A8" s="23"/>
      <c r="B8" s="23"/>
      <c r="C8" s="23"/>
      <c r="D8" s="23"/>
      <c r="E8" s="23"/>
    </row>
    <row r="9" spans="1:5" x14ac:dyDescent="0.2">
      <c r="A9" s="23"/>
      <c r="B9" s="23"/>
      <c r="C9" s="23"/>
      <c r="D9" s="23"/>
      <c r="E9" s="23"/>
    </row>
    <row r="10" spans="1:5" x14ac:dyDescent="0.2">
      <c r="A10" s="23"/>
      <c r="B10" s="23"/>
      <c r="C10" s="23"/>
      <c r="D10" s="23"/>
      <c r="E10" s="23"/>
    </row>
    <row r="11" spans="1:5" x14ac:dyDescent="0.2">
      <c r="A11" s="23"/>
      <c r="B11" s="23"/>
      <c r="C11" s="23"/>
      <c r="D11" s="23"/>
      <c r="E11" s="23"/>
    </row>
    <row r="12" spans="1:5" x14ac:dyDescent="0.2">
      <c r="A12" s="23"/>
      <c r="B12" s="23"/>
      <c r="C12" s="23"/>
      <c r="D12" s="23"/>
      <c r="E12" s="23"/>
    </row>
    <row r="13" spans="1:5" x14ac:dyDescent="0.2">
      <c r="A13" s="23"/>
      <c r="B13" s="23"/>
      <c r="C13" s="23"/>
      <c r="D13" s="23"/>
      <c r="E13" s="23"/>
    </row>
    <row r="14" spans="1:5" x14ac:dyDescent="0.2">
      <c r="A14" s="23"/>
      <c r="B14" s="23"/>
      <c r="C14" s="23"/>
      <c r="D14" s="23"/>
      <c r="E14" s="23"/>
    </row>
    <row r="15" spans="1:5" x14ac:dyDescent="0.2">
      <c r="A15" s="23"/>
      <c r="B15" s="23"/>
      <c r="C15" s="23"/>
      <c r="D15" s="23"/>
      <c r="E15" s="23"/>
    </row>
    <row r="16" spans="1:5" x14ac:dyDescent="0.2">
      <c r="A16" s="23"/>
      <c r="B16" s="23"/>
      <c r="C16" s="23"/>
      <c r="D16" s="23"/>
      <c r="E16" s="23"/>
    </row>
    <row r="17" spans="1:5" x14ac:dyDescent="0.2">
      <c r="A17" s="23"/>
      <c r="B17" s="23"/>
      <c r="C17" s="23"/>
      <c r="D17" s="23"/>
      <c r="E17" s="23"/>
    </row>
    <row r="18" spans="1:5" x14ac:dyDescent="0.2">
      <c r="A18" s="23"/>
      <c r="B18" s="23"/>
      <c r="C18" s="23"/>
      <c r="D18" s="23"/>
      <c r="E18" s="23"/>
    </row>
    <row r="19" spans="1:5" x14ac:dyDescent="0.2">
      <c r="A19" s="23"/>
      <c r="B19" s="23"/>
      <c r="C19" s="23"/>
      <c r="D19" s="23"/>
      <c r="E19" s="23"/>
    </row>
    <row r="20" spans="1:5" ht="12.75" customHeight="1" x14ac:dyDescent="0.2">
      <c r="A20" s="23"/>
      <c r="B20" s="23"/>
      <c r="C20" s="23"/>
      <c r="D20" s="23"/>
      <c r="E20" s="23"/>
    </row>
    <row r="21" spans="1:5" x14ac:dyDescent="0.2">
      <c r="A21" s="23"/>
      <c r="B21" s="23"/>
      <c r="C21" s="23"/>
      <c r="D21" s="23"/>
      <c r="E21" s="23"/>
    </row>
    <row r="22" spans="1:5" x14ac:dyDescent="0.2">
      <c r="A22" s="23"/>
      <c r="B22" s="23"/>
      <c r="C22" s="23"/>
      <c r="D22" s="23"/>
      <c r="E22" s="23"/>
    </row>
    <row r="23" spans="1:5" x14ac:dyDescent="0.2">
      <c r="A23" s="23"/>
      <c r="B23" s="23"/>
      <c r="C23" s="23"/>
      <c r="D23" s="23"/>
      <c r="E23" s="23"/>
    </row>
    <row r="24" spans="1:5" x14ac:dyDescent="0.2">
      <c r="A24" s="23"/>
      <c r="B24" s="23"/>
      <c r="C24" s="23"/>
      <c r="D24" s="23"/>
      <c r="E24" s="23"/>
    </row>
    <row r="25" spans="1:5" x14ac:dyDescent="0.2">
      <c r="A25" s="23"/>
      <c r="B25" s="23"/>
      <c r="C25" s="23"/>
      <c r="D25" s="23"/>
      <c r="E25" s="23"/>
    </row>
    <row r="26" spans="1:5" x14ac:dyDescent="0.2">
      <c r="A26" s="23"/>
      <c r="B26" s="23"/>
      <c r="C26" s="23"/>
      <c r="D26" s="23"/>
      <c r="E26" s="23"/>
    </row>
    <row r="27" spans="1:5" x14ac:dyDescent="0.2">
      <c r="A27" s="23"/>
      <c r="B27" s="23"/>
      <c r="C27" s="23"/>
      <c r="D27" s="23"/>
      <c r="E27" s="23"/>
    </row>
    <row r="28" spans="1:5" x14ac:dyDescent="0.2">
      <c r="A28" s="23"/>
      <c r="B28" s="23"/>
      <c r="C28" s="23"/>
      <c r="D28" s="23"/>
      <c r="E28" s="23"/>
    </row>
    <row r="29" spans="1:5" x14ac:dyDescent="0.2">
      <c r="A29" s="23"/>
      <c r="B29" s="23"/>
      <c r="C29" s="23"/>
      <c r="D29" s="23"/>
      <c r="E29" s="23"/>
    </row>
    <row r="30" spans="1:5" x14ac:dyDescent="0.2">
      <c r="A30" s="23"/>
      <c r="B30" s="23"/>
      <c r="C30" s="23"/>
      <c r="D30" s="23"/>
      <c r="E30" s="23"/>
    </row>
    <row r="31" spans="1:5" x14ac:dyDescent="0.2">
      <c r="A31" s="23"/>
      <c r="B31" s="23"/>
      <c r="C31" s="23"/>
      <c r="D31" s="23"/>
      <c r="E31" s="23"/>
    </row>
    <row r="32" spans="1:5" x14ac:dyDescent="0.2">
      <c r="A32" s="23"/>
      <c r="B32" s="23"/>
      <c r="C32" s="23"/>
      <c r="D32" s="23"/>
      <c r="E32" s="23"/>
    </row>
    <row r="33" spans="1:5" x14ac:dyDescent="0.2">
      <c r="A33" s="23"/>
      <c r="B33" s="23"/>
      <c r="C33" s="23"/>
      <c r="D33" s="23"/>
      <c r="E33" s="23"/>
    </row>
    <row r="34" spans="1:5" x14ac:dyDescent="0.2">
      <c r="A34" s="23"/>
      <c r="B34" s="23"/>
      <c r="C34" s="23"/>
      <c r="D34" s="23"/>
      <c r="E34" s="23"/>
    </row>
    <row r="35" spans="1:5" x14ac:dyDescent="0.2">
      <c r="A35" s="24" t="s">
        <v>40</v>
      </c>
      <c r="B35" s="25"/>
      <c r="C35" s="25"/>
      <c r="D35" s="25"/>
      <c r="E35" s="25"/>
    </row>
    <row r="36" spans="1:5" x14ac:dyDescent="0.2">
      <c r="A36" s="23"/>
      <c r="B36" s="23"/>
      <c r="C36" s="23"/>
      <c r="D36" s="23"/>
      <c r="E36" s="23"/>
    </row>
    <row r="37" spans="1:5" x14ac:dyDescent="0.2">
      <c r="A37" s="23"/>
      <c r="B37" s="23"/>
      <c r="C37" s="23"/>
      <c r="D37" s="23"/>
      <c r="E37" s="23"/>
    </row>
    <row r="38" spans="1:5" x14ac:dyDescent="0.2">
      <c r="A38" s="23"/>
      <c r="B38" s="23"/>
      <c r="C38" s="23"/>
      <c r="D38" s="23"/>
      <c r="E38" s="23"/>
    </row>
    <row r="39" spans="1:5" x14ac:dyDescent="0.2">
      <c r="A39" s="23"/>
      <c r="B39" s="23"/>
      <c r="C39" s="23"/>
      <c r="D39" s="23"/>
      <c r="E39" s="23"/>
    </row>
    <row r="40" spans="1:5" x14ac:dyDescent="0.2">
      <c r="A40" s="23"/>
      <c r="B40" s="23"/>
      <c r="C40" s="23"/>
      <c r="D40" s="23"/>
      <c r="E40" s="23"/>
    </row>
    <row r="41" spans="1:5" x14ac:dyDescent="0.2">
      <c r="A41" s="23"/>
      <c r="B41" s="23"/>
      <c r="C41" s="23"/>
      <c r="D41" s="23"/>
      <c r="E41" s="23"/>
    </row>
    <row r="42" spans="1:5" x14ac:dyDescent="0.2">
      <c r="A42" s="23"/>
      <c r="B42" s="23"/>
      <c r="C42" s="23"/>
      <c r="D42" s="23"/>
      <c r="E42" s="23"/>
    </row>
    <row r="43" spans="1:5" x14ac:dyDescent="0.2">
      <c r="A43" s="23"/>
      <c r="B43" s="23"/>
      <c r="D43" s="23"/>
      <c r="E43" s="23"/>
    </row>
    <row r="44" spans="1:5" x14ac:dyDescent="0.2">
      <c r="A44" s="23"/>
      <c r="C44" s="23"/>
    </row>
    <row r="45" spans="1:5" x14ac:dyDescent="0.2">
      <c r="A45" s="23"/>
      <c r="B45" s="23"/>
      <c r="C45" s="23"/>
    </row>
    <row r="46" spans="1:5" x14ac:dyDescent="0.2">
      <c r="A46" s="23"/>
      <c r="B46" s="23"/>
      <c r="C46" s="23"/>
    </row>
  </sheetData>
  <pageMargins left="0.75" right="0.75" top="1" bottom="0.63" header="0.5" footer="0.5"/>
  <pageSetup scale="82" orientation="landscape" r:id="rId1"/>
  <headerFooter alignWithMargins="0">
    <oddFooter>&amp;RAppendix C
Page 1 of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B22" sqref="B22"/>
    </sheetView>
  </sheetViews>
  <sheetFormatPr defaultRowHeight="12.75" x14ac:dyDescent="0.2"/>
  <cols>
    <col min="1" max="1" width="27.42578125" style="1" customWidth="1"/>
    <col min="2" max="3" width="27.5703125" style="1" customWidth="1"/>
    <col min="4" max="4" width="24" style="1" customWidth="1"/>
    <col min="5" max="5" width="23.140625" style="1" customWidth="1"/>
    <col min="6" max="256" width="9.140625" style="1"/>
    <col min="257" max="261" width="27.5703125" style="1" customWidth="1"/>
    <col min="262" max="512" width="9.140625" style="1"/>
    <col min="513" max="517" width="27.5703125" style="1" customWidth="1"/>
    <col min="518" max="768" width="9.140625" style="1"/>
    <col min="769" max="773" width="27.5703125" style="1" customWidth="1"/>
    <col min="774" max="1024" width="9.140625" style="1"/>
    <col min="1025" max="1029" width="27.5703125" style="1" customWidth="1"/>
    <col min="1030" max="1280" width="9.140625" style="1"/>
    <col min="1281" max="1285" width="27.5703125" style="1" customWidth="1"/>
    <col min="1286" max="1536" width="9.140625" style="1"/>
    <col min="1537" max="1541" width="27.5703125" style="1" customWidth="1"/>
    <col min="1542" max="1792" width="9.140625" style="1"/>
    <col min="1793" max="1797" width="27.5703125" style="1" customWidth="1"/>
    <col min="1798" max="2048" width="9.140625" style="1"/>
    <col min="2049" max="2053" width="27.5703125" style="1" customWidth="1"/>
    <col min="2054" max="2304" width="9.140625" style="1"/>
    <col min="2305" max="2309" width="27.5703125" style="1" customWidth="1"/>
    <col min="2310" max="2560" width="9.140625" style="1"/>
    <col min="2561" max="2565" width="27.5703125" style="1" customWidth="1"/>
    <col min="2566" max="2816" width="9.140625" style="1"/>
    <col min="2817" max="2821" width="27.5703125" style="1" customWidth="1"/>
    <col min="2822" max="3072" width="9.140625" style="1"/>
    <col min="3073" max="3077" width="27.5703125" style="1" customWidth="1"/>
    <col min="3078" max="3328" width="9.140625" style="1"/>
    <col min="3329" max="3333" width="27.5703125" style="1" customWidth="1"/>
    <col min="3334" max="3584" width="9.140625" style="1"/>
    <col min="3585" max="3589" width="27.5703125" style="1" customWidth="1"/>
    <col min="3590" max="3840" width="9.140625" style="1"/>
    <col min="3841" max="3845" width="27.5703125" style="1" customWidth="1"/>
    <col min="3846" max="4096" width="9.140625" style="1"/>
    <col min="4097" max="4101" width="27.5703125" style="1" customWidth="1"/>
    <col min="4102" max="4352" width="9.140625" style="1"/>
    <col min="4353" max="4357" width="27.5703125" style="1" customWidth="1"/>
    <col min="4358" max="4608" width="9.140625" style="1"/>
    <col min="4609" max="4613" width="27.5703125" style="1" customWidth="1"/>
    <col min="4614" max="4864" width="9.140625" style="1"/>
    <col min="4865" max="4869" width="27.5703125" style="1" customWidth="1"/>
    <col min="4870" max="5120" width="9.140625" style="1"/>
    <col min="5121" max="5125" width="27.5703125" style="1" customWidth="1"/>
    <col min="5126" max="5376" width="9.140625" style="1"/>
    <col min="5377" max="5381" width="27.5703125" style="1" customWidth="1"/>
    <col min="5382" max="5632" width="9.140625" style="1"/>
    <col min="5633" max="5637" width="27.5703125" style="1" customWidth="1"/>
    <col min="5638" max="5888" width="9.140625" style="1"/>
    <col min="5889" max="5893" width="27.5703125" style="1" customWidth="1"/>
    <col min="5894" max="6144" width="9.140625" style="1"/>
    <col min="6145" max="6149" width="27.5703125" style="1" customWidth="1"/>
    <col min="6150" max="6400" width="9.140625" style="1"/>
    <col min="6401" max="6405" width="27.5703125" style="1" customWidth="1"/>
    <col min="6406" max="6656" width="9.140625" style="1"/>
    <col min="6657" max="6661" width="27.5703125" style="1" customWidth="1"/>
    <col min="6662" max="6912" width="9.140625" style="1"/>
    <col min="6913" max="6917" width="27.5703125" style="1" customWidth="1"/>
    <col min="6918" max="7168" width="9.140625" style="1"/>
    <col min="7169" max="7173" width="27.5703125" style="1" customWidth="1"/>
    <col min="7174" max="7424" width="9.140625" style="1"/>
    <col min="7425" max="7429" width="27.5703125" style="1" customWidth="1"/>
    <col min="7430" max="7680" width="9.140625" style="1"/>
    <col min="7681" max="7685" width="27.5703125" style="1" customWidth="1"/>
    <col min="7686" max="7936" width="9.140625" style="1"/>
    <col min="7937" max="7941" width="27.5703125" style="1" customWidth="1"/>
    <col min="7942" max="8192" width="9.140625" style="1"/>
    <col min="8193" max="8197" width="27.5703125" style="1" customWidth="1"/>
    <col min="8198" max="8448" width="9.140625" style="1"/>
    <col min="8449" max="8453" width="27.5703125" style="1" customWidth="1"/>
    <col min="8454" max="8704" width="9.140625" style="1"/>
    <col min="8705" max="8709" width="27.5703125" style="1" customWidth="1"/>
    <col min="8710" max="8960" width="9.140625" style="1"/>
    <col min="8961" max="8965" width="27.5703125" style="1" customWidth="1"/>
    <col min="8966" max="9216" width="9.140625" style="1"/>
    <col min="9217" max="9221" width="27.5703125" style="1" customWidth="1"/>
    <col min="9222" max="9472" width="9.140625" style="1"/>
    <col min="9473" max="9477" width="27.5703125" style="1" customWidth="1"/>
    <col min="9478" max="9728" width="9.140625" style="1"/>
    <col min="9729" max="9733" width="27.5703125" style="1" customWidth="1"/>
    <col min="9734" max="9984" width="9.140625" style="1"/>
    <col min="9985" max="9989" width="27.5703125" style="1" customWidth="1"/>
    <col min="9990" max="10240" width="9.140625" style="1"/>
    <col min="10241" max="10245" width="27.5703125" style="1" customWidth="1"/>
    <col min="10246" max="10496" width="9.140625" style="1"/>
    <col min="10497" max="10501" width="27.5703125" style="1" customWidth="1"/>
    <col min="10502" max="10752" width="9.140625" style="1"/>
    <col min="10753" max="10757" width="27.5703125" style="1" customWidth="1"/>
    <col min="10758" max="11008" width="9.140625" style="1"/>
    <col min="11009" max="11013" width="27.5703125" style="1" customWidth="1"/>
    <col min="11014" max="11264" width="9.140625" style="1"/>
    <col min="11265" max="11269" width="27.5703125" style="1" customWidth="1"/>
    <col min="11270" max="11520" width="9.140625" style="1"/>
    <col min="11521" max="11525" width="27.5703125" style="1" customWidth="1"/>
    <col min="11526" max="11776" width="9.140625" style="1"/>
    <col min="11777" max="11781" width="27.5703125" style="1" customWidth="1"/>
    <col min="11782" max="12032" width="9.140625" style="1"/>
    <col min="12033" max="12037" width="27.5703125" style="1" customWidth="1"/>
    <col min="12038" max="12288" width="9.140625" style="1"/>
    <col min="12289" max="12293" width="27.5703125" style="1" customWidth="1"/>
    <col min="12294" max="12544" width="9.140625" style="1"/>
    <col min="12545" max="12549" width="27.5703125" style="1" customWidth="1"/>
    <col min="12550" max="12800" width="9.140625" style="1"/>
    <col min="12801" max="12805" width="27.5703125" style="1" customWidth="1"/>
    <col min="12806" max="13056" width="9.140625" style="1"/>
    <col min="13057" max="13061" width="27.5703125" style="1" customWidth="1"/>
    <col min="13062" max="13312" width="9.140625" style="1"/>
    <col min="13313" max="13317" width="27.5703125" style="1" customWidth="1"/>
    <col min="13318" max="13568" width="9.140625" style="1"/>
    <col min="13569" max="13573" width="27.5703125" style="1" customWidth="1"/>
    <col min="13574" max="13824" width="9.140625" style="1"/>
    <col min="13825" max="13829" width="27.5703125" style="1" customWidth="1"/>
    <col min="13830" max="14080" width="9.140625" style="1"/>
    <col min="14081" max="14085" width="27.5703125" style="1" customWidth="1"/>
    <col min="14086" max="14336" width="9.140625" style="1"/>
    <col min="14337" max="14341" width="27.5703125" style="1" customWidth="1"/>
    <col min="14342" max="14592" width="9.140625" style="1"/>
    <col min="14593" max="14597" width="27.5703125" style="1" customWidth="1"/>
    <col min="14598" max="14848" width="9.140625" style="1"/>
    <col min="14849" max="14853" width="27.5703125" style="1" customWidth="1"/>
    <col min="14854" max="15104" width="9.140625" style="1"/>
    <col min="15105" max="15109" width="27.5703125" style="1" customWidth="1"/>
    <col min="15110" max="15360" width="9.140625" style="1"/>
    <col min="15361" max="15365" width="27.5703125" style="1" customWidth="1"/>
    <col min="15366" max="15616" width="9.140625" style="1"/>
    <col min="15617" max="15621" width="27.5703125" style="1" customWidth="1"/>
    <col min="15622" max="15872" width="9.140625" style="1"/>
    <col min="15873" max="15877" width="27.5703125" style="1" customWidth="1"/>
    <col min="15878" max="16128" width="9.140625" style="1"/>
    <col min="16129" max="16133" width="27.5703125" style="1" customWidth="1"/>
    <col min="16134" max="16384" width="9.140625" style="1"/>
  </cols>
  <sheetData>
    <row r="1" spans="1:5" ht="18" x14ac:dyDescent="0.25">
      <c r="A1" s="14" t="s">
        <v>41</v>
      </c>
      <c r="B1" s="15"/>
      <c r="C1" s="15"/>
      <c r="D1" s="15"/>
      <c r="E1" s="16"/>
    </row>
    <row r="2" spans="1:5" ht="18" customHeight="1" x14ac:dyDescent="0.2">
      <c r="A2" s="17"/>
    </row>
    <row r="3" spans="1:5" x14ac:dyDescent="0.2">
      <c r="A3" s="18" t="s">
        <v>35</v>
      </c>
      <c r="B3" s="19" t="s">
        <v>8</v>
      </c>
      <c r="C3" s="19" t="s">
        <v>36</v>
      </c>
      <c r="D3" s="19" t="s">
        <v>37</v>
      </c>
      <c r="E3" s="20" t="s">
        <v>42</v>
      </c>
    </row>
    <row r="4" spans="1:5" ht="15.75" customHeight="1" x14ac:dyDescent="0.2">
      <c r="A4" s="21" t="s">
        <v>39</v>
      </c>
      <c r="B4" s="22"/>
      <c r="C4" s="22"/>
      <c r="D4" s="22"/>
      <c r="E4" s="22"/>
    </row>
    <row r="5" spans="1:5" ht="18.75" customHeight="1" x14ac:dyDescent="0.2">
      <c r="A5" s="23"/>
      <c r="B5" s="23"/>
      <c r="C5" s="23"/>
      <c r="D5" s="23"/>
      <c r="E5" s="23"/>
    </row>
    <row r="6" spans="1:5" x14ac:dyDescent="0.2">
      <c r="A6" s="23"/>
      <c r="B6" s="23"/>
      <c r="C6" s="23"/>
      <c r="D6" s="23"/>
      <c r="E6" s="23"/>
    </row>
    <row r="7" spans="1:5" x14ac:dyDescent="0.2">
      <c r="A7" s="23"/>
      <c r="B7" s="23"/>
      <c r="C7" s="23"/>
      <c r="D7" s="23"/>
      <c r="E7" s="23"/>
    </row>
    <row r="8" spans="1:5" x14ac:dyDescent="0.2">
      <c r="A8" s="23"/>
      <c r="B8" s="23"/>
      <c r="C8" s="23"/>
      <c r="D8" s="23"/>
      <c r="E8" s="23"/>
    </row>
    <row r="9" spans="1:5" x14ac:dyDescent="0.2">
      <c r="A9" s="23"/>
      <c r="B9" s="23"/>
      <c r="C9" s="23"/>
      <c r="D9" s="23"/>
      <c r="E9" s="23"/>
    </row>
    <row r="10" spans="1:5" x14ac:dyDescent="0.2">
      <c r="A10" s="23"/>
      <c r="B10" s="23"/>
      <c r="C10" s="23"/>
      <c r="D10" s="23"/>
      <c r="E10" s="23"/>
    </row>
    <row r="11" spans="1:5" x14ac:dyDescent="0.2">
      <c r="A11" s="23"/>
      <c r="B11" s="23"/>
      <c r="C11" s="23"/>
      <c r="D11" s="23"/>
      <c r="E11" s="23"/>
    </row>
    <row r="12" spans="1:5" x14ac:dyDescent="0.2">
      <c r="A12" s="23"/>
      <c r="B12" s="23"/>
      <c r="C12" s="23"/>
      <c r="D12" s="23"/>
      <c r="E12" s="23"/>
    </row>
    <row r="13" spans="1:5" x14ac:dyDescent="0.2">
      <c r="A13" s="23"/>
      <c r="B13" s="23"/>
      <c r="C13" s="23"/>
      <c r="D13" s="23"/>
      <c r="E13" s="23"/>
    </row>
    <row r="14" spans="1:5" x14ac:dyDescent="0.2">
      <c r="A14" s="23"/>
      <c r="B14" s="23"/>
      <c r="C14" s="23"/>
      <c r="D14" s="23"/>
      <c r="E14" s="23"/>
    </row>
    <row r="15" spans="1:5" x14ac:dyDescent="0.2">
      <c r="A15" s="23"/>
      <c r="B15" s="23"/>
      <c r="C15" s="23"/>
      <c r="D15" s="23"/>
      <c r="E15" s="23"/>
    </row>
    <row r="16" spans="1:5" x14ac:dyDescent="0.2">
      <c r="A16" s="23"/>
      <c r="B16" s="26"/>
      <c r="C16" s="23"/>
      <c r="D16" s="23"/>
      <c r="E16" s="23"/>
    </row>
    <row r="17" spans="1:5" x14ac:dyDescent="0.2">
      <c r="A17" s="23"/>
      <c r="B17" s="23"/>
      <c r="C17" s="23"/>
      <c r="D17" s="23"/>
      <c r="E17" s="23"/>
    </row>
    <row r="18" spans="1:5" x14ac:dyDescent="0.2">
      <c r="A18" s="23"/>
      <c r="B18" s="23"/>
      <c r="C18" s="23"/>
      <c r="D18" s="23"/>
      <c r="E18" s="23"/>
    </row>
    <row r="19" spans="1:5" x14ac:dyDescent="0.2">
      <c r="A19" s="23"/>
      <c r="B19" s="23"/>
      <c r="C19" s="23"/>
      <c r="D19" s="23"/>
      <c r="E19" s="23"/>
    </row>
    <row r="20" spans="1:5" ht="12.75" customHeight="1" x14ac:dyDescent="0.2">
      <c r="A20" s="23"/>
      <c r="B20" s="23"/>
      <c r="C20" s="23"/>
      <c r="D20" s="23"/>
      <c r="E20" s="23"/>
    </row>
    <row r="21" spans="1:5" x14ac:dyDescent="0.2">
      <c r="A21" s="23"/>
      <c r="B21" s="23"/>
      <c r="C21" s="23"/>
      <c r="D21" s="23"/>
      <c r="E21" s="23"/>
    </row>
    <row r="22" spans="1:5" x14ac:dyDescent="0.2">
      <c r="A22" s="23"/>
      <c r="B22" s="23"/>
      <c r="C22" s="23"/>
      <c r="D22" s="23"/>
      <c r="E22" s="23"/>
    </row>
    <row r="23" spans="1:5" x14ac:dyDescent="0.2">
      <c r="A23" s="23"/>
      <c r="B23" s="23"/>
      <c r="C23" s="23"/>
      <c r="D23" s="23"/>
      <c r="E23" s="23"/>
    </row>
    <row r="24" spans="1:5" x14ac:dyDescent="0.2">
      <c r="A24" s="23"/>
      <c r="B24" s="23"/>
      <c r="C24" s="23"/>
      <c r="D24" s="23"/>
      <c r="E24" s="23"/>
    </row>
    <row r="25" spans="1:5" x14ac:dyDescent="0.2">
      <c r="A25" s="23"/>
      <c r="B25" s="23"/>
      <c r="C25" s="23"/>
      <c r="D25" s="23"/>
    </row>
    <row r="26" spans="1:5" x14ac:dyDescent="0.2">
      <c r="A26" s="23"/>
      <c r="B26" s="23"/>
      <c r="C26" s="23"/>
      <c r="D26" s="23"/>
    </row>
    <row r="27" spans="1:5" x14ac:dyDescent="0.2">
      <c r="A27" s="23"/>
      <c r="B27" s="23"/>
      <c r="C27" s="23"/>
      <c r="D27" s="23"/>
    </row>
    <row r="28" spans="1:5" x14ac:dyDescent="0.2">
      <c r="A28" s="23"/>
      <c r="B28" s="23"/>
      <c r="C28" s="23"/>
      <c r="D28" s="23"/>
      <c r="E28" s="23"/>
    </row>
    <row r="29" spans="1:5" x14ac:dyDescent="0.2">
      <c r="A29" s="23"/>
      <c r="B29" s="23"/>
      <c r="C29" s="23"/>
      <c r="D29" s="23"/>
      <c r="E29" s="23"/>
    </row>
    <row r="30" spans="1:5" x14ac:dyDescent="0.2">
      <c r="A30" s="23"/>
      <c r="B30" s="23"/>
      <c r="C30" s="23"/>
      <c r="D30" s="23"/>
      <c r="E30" s="23"/>
    </row>
    <row r="31" spans="1:5" x14ac:dyDescent="0.2">
      <c r="A31" s="23"/>
      <c r="B31" s="23"/>
      <c r="C31" s="23"/>
      <c r="D31" s="23"/>
      <c r="E31" s="23"/>
    </row>
    <row r="32" spans="1:5" x14ac:dyDescent="0.2">
      <c r="A32" s="24" t="s">
        <v>40</v>
      </c>
      <c r="B32" s="25"/>
      <c r="C32" s="25"/>
      <c r="D32" s="25"/>
      <c r="E32" s="25"/>
    </row>
    <row r="33" spans="1:5" x14ac:dyDescent="0.2">
      <c r="A33" s="23"/>
      <c r="B33" s="23"/>
      <c r="C33" s="23"/>
      <c r="D33" s="23"/>
      <c r="E33" s="23"/>
    </row>
    <row r="34" spans="1:5" ht="3.75" customHeight="1" x14ac:dyDescent="0.2">
      <c r="A34" s="23"/>
      <c r="B34" s="23"/>
      <c r="C34" s="23"/>
      <c r="D34" s="23"/>
      <c r="E34" s="23"/>
    </row>
    <row r="35" spans="1:5" x14ac:dyDescent="0.2">
      <c r="A35" s="23"/>
      <c r="B35" s="23"/>
      <c r="C35" s="23"/>
      <c r="D35" s="23"/>
      <c r="E35" s="23"/>
    </row>
    <row r="36" spans="1:5" x14ac:dyDescent="0.2">
      <c r="A36" s="23"/>
      <c r="B36" s="23"/>
      <c r="C36" s="23"/>
      <c r="D36" s="23"/>
      <c r="E36" s="23"/>
    </row>
    <row r="37" spans="1:5" x14ac:dyDescent="0.2">
      <c r="A37" s="23"/>
      <c r="B37" s="23"/>
      <c r="C37" s="23"/>
      <c r="D37" s="23"/>
      <c r="E37" s="23"/>
    </row>
    <row r="38" spans="1:5" x14ac:dyDescent="0.2">
      <c r="A38" s="23"/>
      <c r="B38" s="23"/>
      <c r="C38" s="23"/>
      <c r="D38" s="23"/>
      <c r="E38" s="23"/>
    </row>
    <row r="39" spans="1:5" x14ac:dyDescent="0.2">
      <c r="A39" s="23"/>
      <c r="B39" s="23"/>
      <c r="C39" s="23"/>
      <c r="D39" s="23"/>
      <c r="E39" s="23"/>
    </row>
    <row r="40" spans="1:5" x14ac:dyDescent="0.2">
      <c r="A40" s="23"/>
      <c r="B40" s="23"/>
      <c r="C40" s="23"/>
      <c r="D40" s="23"/>
      <c r="E40" s="23"/>
    </row>
    <row r="41" spans="1:5" x14ac:dyDescent="0.2">
      <c r="B41" s="23"/>
      <c r="C41" s="23"/>
      <c r="D41" s="23"/>
    </row>
    <row r="42" spans="1:5" x14ac:dyDescent="0.2">
      <c r="B42" s="23"/>
      <c r="C42" s="23"/>
      <c r="D42" s="23"/>
    </row>
    <row r="43" spans="1:5" x14ac:dyDescent="0.2">
      <c r="B43" s="23"/>
      <c r="C43" s="23"/>
      <c r="D43" s="23"/>
    </row>
    <row r="44" spans="1:5" x14ac:dyDescent="0.2">
      <c r="A44" s="23"/>
      <c r="B44" s="23"/>
      <c r="C44" s="23"/>
      <c r="D44" s="23"/>
    </row>
    <row r="45" spans="1:5" x14ac:dyDescent="0.2">
      <c r="B45" s="23"/>
      <c r="C45" s="23"/>
      <c r="D45" s="23"/>
    </row>
  </sheetData>
  <pageMargins left="0.75" right="0.75" top="1" bottom="0.63" header="0.5" footer="0.5"/>
  <pageSetup scale="87" orientation="landscape" r:id="rId1"/>
  <headerFooter alignWithMargins="0">
    <oddFooter>&amp;RAppendix C
Page 2 of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workbookViewId="0">
      <selection activeCell="B22" sqref="B22"/>
    </sheetView>
  </sheetViews>
  <sheetFormatPr defaultRowHeight="12.75" x14ac:dyDescent="0.2"/>
  <cols>
    <col min="1" max="2" width="27.5703125" style="1" customWidth="1"/>
    <col min="3" max="3" width="58.140625" style="1" customWidth="1"/>
    <col min="4" max="5" width="27.5703125" style="1" customWidth="1"/>
    <col min="6" max="256" width="9.140625" style="1"/>
    <col min="257" max="261" width="27.5703125" style="1" customWidth="1"/>
    <col min="262" max="512" width="9.140625" style="1"/>
    <col min="513" max="517" width="27.5703125" style="1" customWidth="1"/>
    <col min="518" max="768" width="9.140625" style="1"/>
    <col min="769" max="773" width="27.5703125" style="1" customWidth="1"/>
    <col min="774" max="1024" width="9.140625" style="1"/>
    <col min="1025" max="1029" width="27.5703125" style="1" customWidth="1"/>
    <col min="1030" max="1280" width="9.140625" style="1"/>
    <col min="1281" max="1285" width="27.5703125" style="1" customWidth="1"/>
    <col min="1286" max="1536" width="9.140625" style="1"/>
    <col min="1537" max="1541" width="27.5703125" style="1" customWidth="1"/>
    <col min="1542" max="1792" width="9.140625" style="1"/>
    <col min="1793" max="1797" width="27.5703125" style="1" customWidth="1"/>
    <col min="1798" max="2048" width="9.140625" style="1"/>
    <col min="2049" max="2053" width="27.5703125" style="1" customWidth="1"/>
    <col min="2054" max="2304" width="9.140625" style="1"/>
    <col min="2305" max="2309" width="27.5703125" style="1" customWidth="1"/>
    <col min="2310" max="2560" width="9.140625" style="1"/>
    <col min="2561" max="2565" width="27.5703125" style="1" customWidth="1"/>
    <col min="2566" max="2816" width="9.140625" style="1"/>
    <col min="2817" max="2821" width="27.5703125" style="1" customWidth="1"/>
    <col min="2822" max="3072" width="9.140625" style="1"/>
    <col min="3073" max="3077" width="27.5703125" style="1" customWidth="1"/>
    <col min="3078" max="3328" width="9.140625" style="1"/>
    <col min="3329" max="3333" width="27.5703125" style="1" customWidth="1"/>
    <col min="3334" max="3584" width="9.140625" style="1"/>
    <col min="3585" max="3589" width="27.5703125" style="1" customWidth="1"/>
    <col min="3590" max="3840" width="9.140625" style="1"/>
    <col min="3841" max="3845" width="27.5703125" style="1" customWidth="1"/>
    <col min="3846" max="4096" width="9.140625" style="1"/>
    <col min="4097" max="4101" width="27.5703125" style="1" customWidth="1"/>
    <col min="4102" max="4352" width="9.140625" style="1"/>
    <col min="4353" max="4357" width="27.5703125" style="1" customWidth="1"/>
    <col min="4358" max="4608" width="9.140625" style="1"/>
    <col min="4609" max="4613" width="27.5703125" style="1" customWidth="1"/>
    <col min="4614" max="4864" width="9.140625" style="1"/>
    <col min="4865" max="4869" width="27.5703125" style="1" customWidth="1"/>
    <col min="4870" max="5120" width="9.140625" style="1"/>
    <col min="5121" max="5125" width="27.5703125" style="1" customWidth="1"/>
    <col min="5126" max="5376" width="9.140625" style="1"/>
    <col min="5377" max="5381" width="27.5703125" style="1" customWidth="1"/>
    <col min="5382" max="5632" width="9.140625" style="1"/>
    <col min="5633" max="5637" width="27.5703125" style="1" customWidth="1"/>
    <col min="5638" max="5888" width="9.140625" style="1"/>
    <col min="5889" max="5893" width="27.5703125" style="1" customWidth="1"/>
    <col min="5894" max="6144" width="9.140625" style="1"/>
    <col min="6145" max="6149" width="27.5703125" style="1" customWidth="1"/>
    <col min="6150" max="6400" width="9.140625" style="1"/>
    <col min="6401" max="6405" width="27.5703125" style="1" customWidth="1"/>
    <col min="6406" max="6656" width="9.140625" style="1"/>
    <col min="6657" max="6661" width="27.5703125" style="1" customWidth="1"/>
    <col min="6662" max="6912" width="9.140625" style="1"/>
    <col min="6913" max="6917" width="27.5703125" style="1" customWidth="1"/>
    <col min="6918" max="7168" width="9.140625" style="1"/>
    <col min="7169" max="7173" width="27.5703125" style="1" customWidth="1"/>
    <col min="7174" max="7424" width="9.140625" style="1"/>
    <col min="7425" max="7429" width="27.5703125" style="1" customWidth="1"/>
    <col min="7430" max="7680" width="9.140625" style="1"/>
    <col min="7681" max="7685" width="27.5703125" style="1" customWidth="1"/>
    <col min="7686" max="7936" width="9.140625" style="1"/>
    <col min="7937" max="7941" width="27.5703125" style="1" customWidth="1"/>
    <col min="7942" max="8192" width="9.140625" style="1"/>
    <col min="8193" max="8197" width="27.5703125" style="1" customWidth="1"/>
    <col min="8198" max="8448" width="9.140625" style="1"/>
    <col min="8449" max="8453" width="27.5703125" style="1" customWidth="1"/>
    <col min="8454" max="8704" width="9.140625" style="1"/>
    <col min="8705" max="8709" width="27.5703125" style="1" customWidth="1"/>
    <col min="8710" max="8960" width="9.140625" style="1"/>
    <col min="8961" max="8965" width="27.5703125" style="1" customWidth="1"/>
    <col min="8966" max="9216" width="9.140625" style="1"/>
    <col min="9217" max="9221" width="27.5703125" style="1" customWidth="1"/>
    <col min="9222" max="9472" width="9.140625" style="1"/>
    <col min="9473" max="9477" width="27.5703125" style="1" customWidth="1"/>
    <col min="9478" max="9728" width="9.140625" style="1"/>
    <col min="9729" max="9733" width="27.5703125" style="1" customWidth="1"/>
    <col min="9734" max="9984" width="9.140625" style="1"/>
    <col min="9985" max="9989" width="27.5703125" style="1" customWidth="1"/>
    <col min="9990" max="10240" width="9.140625" style="1"/>
    <col min="10241" max="10245" width="27.5703125" style="1" customWidth="1"/>
    <col min="10246" max="10496" width="9.140625" style="1"/>
    <col min="10497" max="10501" width="27.5703125" style="1" customWidth="1"/>
    <col min="10502" max="10752" width="9.140625" style="1"/>
    <col min="10753" max="10757" width="27.5703125" style="1" customWidth="1"/>
    <col min="10758" max="11008" width="9.140625" style="1"/>
    <col min="11009" max="11013" width="27.5703125" style="1" customWidth="1"/>
    <col min="11014" max="11264" width="9.140625" style="1"/>
    <col min="11265" max="11269" width="27.5703125" style="1" customWidth="1"/>
    <col min="11270" max="11520" width="9.140625" style="1"/>
    <col min="11521" max="11525" width="27.5703125" style="1" customWidth="1"/>
    <col min="11526" max="11776" width="9.140625" style="1"/>
    <col min="11777" max="11781" width="27.5703125" style="1" customWidth="1"/>
    <col min="11782" max="12032" width="9.140625" style="1"/>
    <col min="12033" max="12037" width="27.5703125" style="1" customWidth="1"/>
    <col min="12038" max="12288" width="9.140625" style="1"/>
    <col min="12289" max="12293" width="27.5703125" style="1" customWidth="1"/>
    <col min="12294" max="12544" width="9.140625" style="1"/>
    <col min="12545" max="12549" width="27.5703125" style="1" customWidth="1"/>
    <col min="12550" max="12800" width="9.140625" style="1"/>
    <col min="12801" max="12805" width="27.5703125" style="1" customWidth="1"/>
    <col min="12806" max="13056" width="9.140625" style="1"/>
    <col min="13057" max="13061" width="27.5703125" style="1" customWidth="1"/>
    <col min="13062" max="13312" width="9.140625" style="1"/>
    <col min="13313" max="13317" width="27.5703125" style="1" customWidth="1"/>
    <col min="13318" max="13568" width="9.140625" style="1"/>
    <col min="13569" max="13573" width="27.5703125" style="1" customWidth="1"/>
    <col min="13574" max="13824" width="9.140625" style="1"/>
    <col min="13825" max="13829" width="27.5703125" style="1" customWidth="1"/>
    <col min="13830" max="14080" width="9.140625" style="1"/>
    <col min="14081" max="14085" width="27.5703125" style="1" customWidth="1"/>
    <col min="14086" max="14336" width="9.140625" style="1"/>
    <col min="14337" max="14341" width="27.5703125" style="1" customWidth="1"/>
    <col min="14342" max="14592" width="9.140625" style="1"/>
    <col min="14593" max="14597" width="27.5703125" style="1" customWidth="1"/>
    <col min="14598" max="14848" width="9.140625" style="1"/>
    <col min="14849" max="14853" width="27.5703125" style="1" customWidth="1"/>
    <col min="14854" max="15104" width="9.140625" style="1"/>
    <col min="15105" max="15109" width="27.5703125" style="1" customWidth="1"/>
    <col min="15110" max="15360" width="9.140625" style="1"/>
    <col min="15361" max="15365" width="27.5703125" style="1" customWidth="1"/>
    <col min="15366" max="15616" width="9.140625" style="1"/>
    <col min="15617" max="15621" width="27.5703125" style="1" customWidth="1"/>
    <col min="15622" max="15872" width="9.140625" style="1"/>
    <col min="15873" max="15877" width="27.5703125" style="1" customWidth="1"/>
    <col min="15878" max="16128" width="9.140625" style="1"/>
    <col min="16129" max="16133" width="27.5703125" style="1" customWidth="1"/>
    <col min="16134" max="16384" width="9.140625" style="1"/>
  </cols>
  <sheetData>
    <row r="1" spans="1:5" ht="18" x14ac:dyDescent="0.25">
      <c r="A1" s="14" t="s">
        <v>43</v>
      </c>
      <c r="B1" s="15"/>
      <c r="C1" s="15"/>
      <c r="D1" s="15"/>
      <c r="E1" s="16"/>
    </row>
    <row r="2" spans="1:5" x14ac:dyDescent="0.2">
      <c r="A2" s="17"/>
    </row>
    <row r="3" spans="1:5" x14ac:dyDescent="0.2">
      <c r="A3" s="18" t="s">
        <v>35</v>
      </c>
      <c r="B3" s="19" t="s">
        <v>8</v>
      </c>
      <c r="C3" s="19" t="s">
        <v>36</v>
      </c>
      <c r="D3" s="19" t="s">
        <v>37</v>
      </c>
      <c r="E3" s="20" t="s">
        <v>38</v>
      </c>
    </row>
    <row r="4" spans="1:5" x14ac:dyDescent="0.2">
      <c r="A4" s="21" t="s">
        <v>39</v>
      </c>
      <c r="B4" s="22"/>
      <c r="C4" s="27"/>
      <c r="D4" s="22"/>
      <c r="E4" s="22"/>
    </row>
    <row r="5" spans="1:5" x14ac:dyDescent="0.2">
      <c r="A5" s="23"/>
      <c r="B5" s="23"/>
      <c r="C5" s="23"/>
      <c r="D5" s="23"/>
      <c r="E5" s="23"/>
    </row>
    <row r="6" spans="1:5" x14ac:dyDescent="0.2">
      <c r="A6" s="23"/>
      <c r="B6" s="23"/>
      <c r="C6" s="23"/>
      <c r="D6" s="23"/>
      <c r="E6" s="23"/>
    </row>
    <row r="7" spans="1:5" x14ac:dyDescent="0.2">
      <c r="A7" s="23"/>
      <c r="B7" s="23"/>
      <c r="C7" s="23"/>
      <c r="D7" s="23"/>
      <c r="E7" s="23"/>
    </row>
    <row r="8" spans="1:5" x14ac:dyDescent="0.2">
      <c r="A8" s="23"/>
      <c r="B8" s="23"/>
      <c r="C8" s="23"/>
      <c r="D8" s="23"/>
      <c r="E8" s="23"/>
    </row>
    <row r="9" spans="1:5" x14ac:dyDescent="0.2">
      <c r="A9" s="23"/>
      <c r="B9" s="23"/>
      <c r="C9" s="23"/>
      <c r="D9" s="23"/>
      <c r="E9" s="23"/>
    </row>
    <row r="10" spans="1:5" x14ac:dyDescent="0.2">
      <c r="A10" s="23"/>
      <c r="B10" s="23"/>
      <c r="C10" s="23"/>
      <c r="D10" s="23"/>
      <c r="E10" s="23"/>
    </row>
    <row r="11" spans="1:5" x14ac:dyDescent="0.2">
      <c r="A11" s="23"/>
      <c r="B11" s="23"/>
      <c r="C11" s="23"/>
      <c r="D11" s="23"/>
      <c r="E11" s="23"/>
    </row>
    <row r="12" spans="1:5" x14ac:dyDescent="0.2">
      <c r="A12" s="23"/>
      <c r="B12" s="23"/>
      <c r="C12" s="23"/>
      <c r="D12" s="23"/>
      <c r="E12" s="23"/>
    </row>
    <row r="13" spans="1:5" x14ac:dyDescent="0.2">
      <c r="A13" s="23"/>
      <c r="B13" s="23"/>
      <c r="C13" s="23"/>
      <c r="D13" s="23"/>
      <c r="E13" s="23"/>
    </row>
    <row r="14" spans="1:5" x14ac:dyDescent="0.2">
      <c r="A14" s="23"/>
      <c r="B14" s="23"/>
      <c r="C14" s="23"/>
      <c r="D14" s="23"/>
      <c r="E14" s="23"/>
    </row>
    <row r="15" spans="1:5" x14ac:dyDescent="0.2">
      <c r="A15" s="23"/>
      <c r="B15" s="23"/>
      <c r="C15" s="23"/>
      <c r="D15" s="23"/>
      <c r="E15" s="23"/>
    </row>
    <row r="16" spans="1:5" x14ac:dyDescent="0.2">
      <c r="A16" s="23"/>
      <c r="B16" s="23"/>
      <c r="C16" s="23"/>
      <c r="D16" s="23"/>
      <c r="E16" s="23"/>
    </row>
    <row r="17" spans="1:5" x14ac:dyDescent="0.2">
      <c r="A17" s="23"/>
      <c r="B17" s="23"/>
      <c r="C17" s="23"/>
      <c r="D17" s="23"/>
      <c r="E17" s="23"/>
    </row>
    <row r="18" spans="1:5" x14ac:dyDescent="0.2">
      <c r="A18" s="23"/>
      <c r="B18" s="23"/>
      <c r="C18" s="23"/>
      <c r="D18" s="23"/>
      <c r="E18" s="23"/>
    </row>
    <row r="19" spans="1:5" x14ac:dyDescent="0.2">
      <c r="A19" s="23"/>
      <c r="B19" s="23"/>
      <c r="C19" s="23"/>
      <c r="D19" s="23"/>
      <c r="E19" s="23"/>
    </row>
    <row r="20" spans="1:5" ht="12.75" customHeight="1" x14ac:dyDescent="0.2">
      <c r="A20" s="23"/>
      <c r="B20" s="23"/>
      <c r="C20" s="23"/>
      <c r="D20" s="23"/>
      <c r="E20" s="23"/>
    </row>
    <row r="21" spans="1:5" x14ac:dyDescent="0.2">
      <c r="A21" s="23"/>
      <c r="B21" s="23"/>
      <c r="C21" s="23"/>
      <c r="D21" s="23"/>
      <c r="E21" s="23"/>
    </row>
    <row r="22" spans="1:5" x14ac:dyDescent="0.2">
      <c r="A22" s="23"/>
      <c r="B22" s="23"/>
      <c r="C22" s="23"/>
      <c r="D22" s="23"/>
      <c r="E22" s="23"/>
    </row>
    <row r="23" spans="1:5" x14ac:dyDescent="0.2">
      <c r="A23" s="23"/>
      <c r="B23" s="23"/>
      <c r="C23" s="23"/>
      <c r="D23" s="23"/>
      <c r="E23" s="23"/>
    </row>
    <row r="24" spans="1:5" x14ac:dyDescent="0.2">
      <c r="A24" s="23"/>
      <c r="B24" s="23"/>
      <c r="C24" s="23"/>
      <c r="D24" s="23"/>
      <c r="E24" s="23"/>
    </row>
    <row r="25" spans="1:5" x14ac:dyDescent="0.2">
      <c r="A25" s="23"/>
      <c r="B25" s="23"/>
      <c r="C25" s="23"/>
      <c r="D25" s="23"/>
      <c r="E25" s="23"/>
    </row>
    <row r="26" spans="1:5" x14ac:dyDescent="0.2">
      <c r="A26" s="23"/>
      <c r="B26" s="23"/>
      <c r="C26" s="23"/>
      <c r="D26" s="23"/>
      <c r="E26" s="23"/>
    </row>
    <row r="27" spans="1:5" x14ac:dyDescent="0.2">
      <c r="A27" s="23"/>
      <c r="B27" s="23"/>
      <c r="C27" s="23"/>
      <c r="D27" s="23"/>
      <c r="E27" s="23"/>
    </row>
    <row r="28" spans="1:5" x14ac:dyDescent="0.2">
      <c r="A28" s="23"/>
      <c r="B28" s="23"/>
      <c r="C28" s="23"/>
      <c r="D28" s="23"/>
      <c r="E28" s="23"/>
    </row>
    <row r="29" spans="1:5" x14ac:dyDescent="0.2">
      <c r="A29" s="23"/>
      <c r="B29" s="23"/>
      <c r="C29" s="23"/>
      <c r="D29" s="23"/>
      <c r="E29" s="23"/>
    </row>
    <row r="30" spans="1:5" x14ac:dyDescent="0.2">
      <c r="A30" s="23"/>
      <c r="B30" s="23"/>
      <c r="C30" s="23"/>
      <c r="D30" s="23"/>
      <c r="E30" s="23"/>
    </row>
    <row r="31" spans="1:5" x14ac:dyDescent="0.2">
      <c r="A31" s="23"/>
      <c r="B31" s="23"/>
      <c r="C31" s="23"/>
      <c r="D31" s="23"/>
      <c r="E31" s="23"/>
    </row>
    <row r="32" spans="1:5" x14ac:dyDescent="0.2">
      <c r="A32" s="23"/>
      <c r="B32" s="23"/>
      <c r="C32" s="23"/>
      <c r="D32" s="23"/>
      <c r="E32" s="23"/>
    </row>
    <row r="33" spans="1:5" x14ac:dyDescent="0.2">
      <c r="A33" s="23"/>
      <c r="B33" s="23"/>
      <c r="C33" s="23"/>
      <c r="D33" s="23"/>
      <c r="E33" s="23"/>
    </row>
    <row r="34" spans="1:5" x14ac:dyDescent="0.2">
      <c r="A34" s="23"/>
      <c r="B34" s="23"/>
      <c r="C34" s="23"/>
      <c r="D34" s="23"/>
      <c r="E34" s="23"/>
    </row>
    <row r="35" spans="1:5" x14ac:dyDescent="0.2">
      <c r="A35" s="23"/>
      <c r="B35" s="23"/>
      <c r="C35" s="23"/>
      <c r="D35" s="23"/>
      <c r="E35" s="23"/>
    </row>
    <row r="36" spans="1:5" x14ac:dyDescent="0.2">
      <c r="A36" s="23"/>
      <c r="B36" s="23"/>
      <c r="C36" s="23"/>
      <c r="D36" s="23"/>
      <c r="E36" s="23"/>
    </row>
    <row r="37" spans="1:5" x14ac:dyDescent="0.2">
      <c r="A37" s="23"/>
      <c r="B37" s="23"/>
      <c r="C37" s="23"/>
      <c r="D37" s="23"/>
      <c r="E37" s="23"/>
    </row>
    <row r="38" spans="1:5" x14ac:dyDescent="0.2">
      <c r="A38" s="23"/>
      <c r="B38" s="23"/>
      <c r="C38" s="23"/>
      <c r="D38" s="23"/>
      <c r="E38" s="23"/>
    </row>
    <row r="39" spans="1:5" x14ac:dyDescent="0.2">
      <c r="A39" s="23"/>
      <c r="B39" s="23"/>
      <c r="C39" s="23"/>
      <c r="D39" s="23"/>
      <c r="E39" s="23"/>
    </row>
    <row r="40" spans="1:5" x14ac:dyDescent="0.2">
      <c r="A40" s="23"/>
      <c r="B40" s="23"/>
      <c r="C40" s="23"/>
      <c r="D40" s="23"/>
      <c r="E40" s="23"/>
    </row>
    <row r="41" spans="1:5" x14ac:dyDescent="0.2">
      <c r="A41" s="23"/>
      <c r="B41" s="23"/>
      <c r="C41" s="23"/>
      <c r="D41" s="23"/>
      <c r="E41" s="23"/>
    </row>
    <row r="42" spans="1:5" x14ac:dyDescent="0.2">
      <c r="A42" s="23"/>
      <c r="B42" s="23"/>
      <c r="C42" s="23"/>
      <c r="D42" s="23"/>
      <c r="E42" s="23"/>
    </row>
    <row r="43" spans="1:5" x14ac:dyDescent="0.2">
      <c r="A43" s="23"/>
      <c r="B43" s="23"/>
      <c r="C43" s="23"/>
      <c r="D43" s="23"/>
      <c r="E43" s="23"/>
    </row>
    <row r="44" spans="1:5" x14ac:dyDescent="0.2">
      <c r="A44" s="23"/>
      <c r="B44" s="23"/>
      <c r="C44" s="23"/>
      <c r="D44" s="23"/>
      <c r="E44" s="23"/>
    </row>
    <row r="45" spans="1:5" x14ac:dyDescent="0.2">
      <c r="A45" s="23"/>
      <c r="B45" s="23"/>
      <c r="C45" s="23"/>
      <c r="D45" s="23"/>
      <c r="E45" s="23"/>
    </row>
    <row r="46" spans="1:5" x14ac:dyDescent="0.2">
      <c r="A46" s="24" t="s">
        <v>40</v>
      </c>
      <c r="B46" s="25"/>
      <c r="C46" s="25"/>
      <c r="D46" s="25"/>
      <c r="E46" s="25"/>
    </row>
    <row r="47" spans="1:5" x14ac:dyDescent="0.2">
      <c r="A47" s="23"/>
      <c r="B47" s="23"/>
      <c r="C47" s="23"/>
      <c r="D47" s="23"/>
      <c r="E47" s="23"/>
    </row>
    <row r="48" spans="1:5" x14ac:dyDescent="0.2">
      <c r="A48" s="23"/>
      <c r="B48" s="23"/>
      <c r="C48" s="23"/>
      <c r="D48" s="23"/>
      <c r="E48" s="23"/>
    </row>
    <row r="49" spans="1:5" x14ac:dyDescent="0.2">
      <c r="A49" s="23"/>
      <c r="B49" s="23"/>
      <c r="C49" s="23"/>
      <c r="D49" s="23"/>
      <c r="E49" s="23"/>
    </row>
    <row r="50" spans="1:5" x14ac:dyDescent="0.2">
      <c r="A50" s="23"/>
      <c r="B50" s="23"/>
      <c r="C50" s="23"/>
      <c r="D50" s="23"/>
      <c r="E50" s="23"/>
    </row>
    <row r="51" spans="1:5" x14ac:dyDescent="0.2">
      <c r="A51" s="23"/>
      <c r="B51" s="23"/>
      <c r="C51" s="23"/>
      <c r="D51" s="23"/>
      <c r="E51" s="23"/>
    </row>
    <row r="52" spans="1:5" x14ac:dyDescent="0.2">
      <c r="A52" s="23"/>
      <c r="B52" s="23"/>
      <c r="C52" s="23"/>
      <c r="D52" s="23"/>
      <c r="E52" s="23"/>
    </row>
    <row r="53" spans="1:5" x14ac:dyDescent="0.2">
      <c r="A53" s="23"/>
      <c r="B53" s="23"/>
      <c r="C53" s="23"/>
      <c r="D53" s="23"/>
      <c r="E53" s="23"/>
    </row>
    <row r="54" spans="1:5" x14ac:dyDescent="0.2">
      <c r="A54" s="23"/>
      <c r="B54" s="23"/>
      <c r="C54" s="23"/>
      <c r="D54" s="23"/>
      <c r="E54" s="23"/>
    </row>
  </sheetData>
  <pageMargins left="0.75" right="0.75" top="1" bottom="0.63" header="0.5" footer="0.5"/>
  <pageSetup scale="71" orientation="landscape" r:id="rId1"/>
  <headerFooter alignWithMargins="0">
    <oddFooter>&amp;RAppendix C
Page 3 of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zoomScaleNormal="100" workbookViewId="0">
      <selection activeCell="F25" sqref="F25"/>
    </sheetView>
  </sheetViews>
  <sheetFormatPr defaultRowHeight="12.75" x14ac:dyDescent="0.2"/>
  <cols>
    <col min="1" max="1" width="14.42578125" style="1" customWidth="1"/>
    <col min="2" max="4" width="15.7109375" style="1" customWidth="1"/>
    <col min="5" max="5" width="15.42578125" style="1" customWidth="1"/>
    <col min="6" max="236" width="9.140625" style="1"/>
    <col min="237" max="237" width="14.42578125" style="1" bestFit="1" customWidth="1"/>
    <col min="238" max="238" width="10.140625" style="1" customWidth="1"/>
    <col min="239" max="239" width="15.42578125" style="1" customWidth="1"/>
    <col min="240" max="240" width="17.7109375" style="1" customWidth="1"/>
    <col min="241" max="241" width="18.28515625" style="1" customWidth="1"/>
    <col min="242" max="492" width="9.140625" style="1"/>
    <col min="493" max="493" width="14.42578125" style="1" bestFit="1" customWidth="1"/>
    <col min="494" max="494" width="10.140625" style="1" customWidth="1"/>
    <col min="495" max="495" width="15.42578125" style="1" customWidth="1"/>
    <col min="496" max="496" width="17.7109375" style="1" customWidth="1"/>
    <col min="497" max="497" width="18.28515625" style="1" customWidth="1"/>
    <col min="498" max="748" width="9.140625" style="1"/>
    <col min="749" max="749" width="14.42578125" style="1" bestFit="1" customWidth="1"/>
    <col min="750" max="750" width="10.140625" style="1" customWidth="1"/>
    <col min="751" max="751" width="15.42578125" style="1" customWidth="1"/>
    <col min="752" max="752" width="17.7109375" style="1" customWidth="1"/>
    <col min="753" max="753" width="18.28515625" style="1" customWidth="1"/>
    <col min="754" max="1004" width="9.140625" style="1"/>
    <col min="1005" max="1005" width="14.42578125" style="1" bestFit="1" customWidth="1"/>
    <col min="1006" max="1006" width="10.140625" style="1" customWidth="1"/>
    <col min="1007" max="1007" width="15.42578125" style="1" customWidth="1"/>
    <col min="1008" max="1008" width="17.7109375" style="1" customWidth="1"/>
    <col min="1009" max="1009" width="18.28515625" style="1" customWidth="1"/>
    <col min="1010" max="1260" width="9.140625" style="1"/>
    <col min="1261" max="1261" width="14.42578125" style="1" bestFit="1" customWidth="1"/>
    <col min="1262" max="1262" width="10.140625" style="1" customWidth="1"/>
    <col min="1263" max="1263" width="15.42578125" style="1" customWidth="1"/>
    <col min="1264" max="1264" width="17.7109375" style="1" customWidth="1"/>
    <col min="1265" max="1265" width="18.28515625" style="1" customWidth="1"/>
    <col min="1266" max="1516" width="9.140625" style="1"/>
    <col min="1517" max="1517" width="14.42578125" style="1" bestFit="1" customWidth="1"/>
    <col min="1518" max="1518" width="10.140625" style="1" customWidth="1"/>
    <col min="1519" max="1519" width="15.42578125" style="1" customWidth="1"/>
    <col min="1520" max="1520" width="17.7109375" style="1" customWidth="1"/>
    <col min="1521" max="1521" width="18.28515625" style="1" customWidth="1"/>
    <col min="1522" max="1772" width="9.140625" style="1"/>
    <col min="1773" max="1773" width="14.42578125" style="1" bestFit="1" customWidth="1"/>
    <col min="1774" max="1774" width="10.140625" style="1" customWidth="1"/>
    <col min="1775" max="1775" width="15.42578125" style="1" customWidth="1"/>
    <col min="1776" max="1776" width="17.7109375" style="1" customWidth="1"/>
    <col min="1777" max="1777" width="18.28515625" style="1" customWidth="1"/>
    <col min="1778" max="2028" width="9.140625" style="1"/>
    <col min="2029" max="2029" width="14.42578125" style="1" bestFit="1" customWidth="1"/>
    <col min="2030" max="2030" width="10.140625" style="1" customWidth="1"/>
    <col min="2031" max="2031" width="15.42578125" style="1" customWidth="1"/>
    <col min="2032" max="2032" width="17.7109375" style="1" customWidth="1"/>
    <col min="2033" max="2033" width="18.28515625" style="1" customWidth="1"/>
    <col min="2034" max="2284" width="9.140625" style="1"/>
    <col min="2285" max="2285" width="14.42578125" style="1" bestFit="1" customWidth="1"/>
    <col min="2286" max="2286" width="10.140625" style="1" customWidth="1"/>
    <col min="2287" max="2287" width="15.42578125" style="1" customWidth="1"/>
    <col min="2288" max="2288" width="17.7109375" style="1" customWidth="1"/>
    <col min="2289" max="2289" width="18.28515625" style="1" customWidth="1"/>
    <col min="2290" max="2540" width="9.140625" style="1"/>
    <col min="2541" max="2541" width="14.42578125" style="1" bestFit="1" customWidth="1"/>
    <col min="2542" max="2542" width="10.140625" style="1" customWidth="1"/>
    <col min="2543" max="2543" width="15.42578125" style="1" customWidth="1"/>
    <col min="2544" max="2544" width="17.7109375" style="1" customWidth="1"/>
    <col min="2545" max="2545" width="18.28515625" style="1" customWidth="1"/>
    <col min="2546" max="2796" width="9.140625" style="1"/>
    <col min="2797" max="2797" width="14.42578125" style="1" bestFit="1" customWidth="1"/>
    <col min="2798" max="2798" width="10.140625" style="1" customWidth="1"/>
    <col min="2799" max="2799" width="15.42578125" style="1" customWidth="1"/>
    <col min="2800" max="2800" width="17.7109375" style="1" customWidth="1"/>
    <col min="2801" max="2801" width="18.28515625" style="1" customWidth="1"/>
    <col min="2802" max="3052" width="9.140625" style="1"/>
    <col min="3053" max="3053" width="14.42578125" style="1" bestFit="1" customWidth="1"/>
    <col min="3054" max="3054" width="10.140625" style="1" customWidth="1"/>
    <col min="3055" max="3055" width="15.42578125" style="1" customWidth="1"/>
    <col min="3056" max="3056" width="17.7109375" style="1" customWidth="1"/>
    <col min="3057" max="3057" width="18.28515625" style="1" customWidth="1"/>
    <col min="3058" max="3308" width="9.140625" style="1"/>
    <col min="3309" max="3309" width="14.42578125" style="1" bestFit="1" customWidth="1"/>
    <col min="3310" max="3310" width="10.140625" style="1" customWidth="1"/>
    <col min="3311" max="3311" width="15.42578125" style="1" customWidth="1"/>
    <col min="3312" max="3312" width="17.7109375" style="1" customWidth="1"/>
    <col min="3313" max="3313" width="18.28515625" style="1" customWidth="1"/>
    <col min="3314" max="3564" width="9.140625" style="1"/>
    <col min="3565" max="3565" width="14.42578125" style="1" bestFit="1" customWidth="1"/>
    <col min="3566" max="3566" width="10.140625" style="1" customWidth="1"/>
    <col min="3567" max="3567" width="15.42578125" style="1" customWidth="1"/>
    <col min="3568" max="3568" width="17.7109375" style="1" customWidth="1"/>
    <col min="3569" max="3569" width="18.28515625" style="1" customWidth="1"/>
    <col min="3570" max="3820" width="9.140625" style="1"/>
    <col min="3821" max="3821" width="14.42578125" style="1" bestFit="1" customWidth="1"/>
    <col min="3822" max="3822" width="10.140625" style="1" customWidth="1"/>
    <col min="3823" max="3823" width="15.42578125" style="1" customWidth="1"/>
    <col min="3824" max="3824" width="17.7109375" style="1" customWidth="1"/>
    <col min="3825" max="3825" width="18.28515625" style="1" customWidth="1"/>
    <col min="3826" max="4076" width="9.140625" style="1"/>
    <col min="4077" max="4077" width="14.42578125" style="1" bestFit="1" customWidth="1"/>
    <col min="4078" max="4078" width="10.140625" style="1" customWidth="1"/>
    <col min="4079" max="4079" width="15.42578125" style="1" customWidth="1"/>
    <col min="4080" max="4080" width="17.7109375" style="1" customWidth="1"/>
    <col min="4081" max="4081" width="18.28515625" style="1" customWidth="1"/>
    <col min="4082" max="4332" width="9.140625" style="1"/>
    <col min="4333" max="4333" width="14.42578125" style="1" bestFit="1" customWidth="1"/>
    <col min="4334" max="4334" width="10.140625" style="1" customWidth="1"/>
    <col min="4335" max="4335" width="15.42578125" style="1" customWidth="1"/>
    <col min="4336" max="4336" width="17.7109375" style="1" customWidth="1"/>
    <col min="4337" max="4337" width="18.28515625" style="1" customWidth="1"/>
    <col min="4338" max="4588" width="9.140625" style="1"/>
    <col min="4589" max="4589" width="14.42578125" style="1" bestFit="1" customWidth="1"/>
    <col min="4590" max="4590" width="10.140625" style="1" customWidth="1"/>
    <col min="4591" max="4591" width="15.42578125" style="1" customWidth="1"/>
    <col min="4592" max="4592" width="17.7109375" style="1" customWidth="1"/>
    <col min="4593" max="4593" width="18.28515625" style="1" customWidth="1"/>
    <col min="4594" max="4844" width="9.140625" style="1"/>
    <col min="4845" max="4845" width="14.42578125" style="1" bestFit="1" customWidth="1"/>
    <col min="4846" max="4846" width="10.140625" style="1" customWidth="1"/>
    <col min="4847" max="4847" width="15.42578125" style="1" customWidth="1"/>
    <col min="4848" max="4848" width="17.7109375" style="1" customWidth="1"/>
    <col min="4849" max="4849" width="18.28515625" style="1" customWidth="1"/>
    <col min="4850" max="5100" width="9.140625" style="1"/>
    <col min="5101" max="5101" width="14.42578125" style="1" bestFit="1" customWidth="1"/>
    <col min="5102" max="5102" width="10.140625" style="1" customWidth="1"/>
    <col min="5103" max="5103" width="15.42578125" style="1" customWidth="1"/>
    <col min="5104" max="5104" width="17.7109375" style="1" customWidth="1"/>
    <col min="5105" max="5105" width="18.28515625" style="1" customWidth="1"/>
    <col min="5106" max="5356" width="9.140625" style="1"/>
    <col min="5357" max="5357" width="14.42578125" style="1" bestFit="1" customWidth="1"/>
    <col min="5358" max="5358" width="10.140625" style="1" customWidth="1"/>
    <col min="5359" max="5359" width="15.42578125" style="1" customWidth="1"/>
    <col min="5360" max="5360" width="17.7109375" style="1" customWidth="1"/>
    <col min="5361" max="5361" width="18.28515625" style="1" customWidth="1"/>
    <col min="5362" max="5612" width="9.140625" style="1"/>
    <col min="5613" max="5613" width="14.42578125" style="1" bestFit="1" customWidth="1"/>
    <col min="5614" max="5614" width="10.140625" style="1" customWidth="1"/>
    <col min="5615" max="5615" width="15.42578125" style="1" customWidth="1"/>
    <col min="5616" max="5616" width="17.7109375" style="1" customWidth="1"/>
    <col min="5617" max="5617" width="18.28515625" style="1" customWidth="1"/>
    <col min="5618" max="5868" width="9.140625" style="1"/>
    <col min="5869" max="5869" width="14.42578125" style="1" bestFit="1" customWidth="1"/>
    <col min="5870" max="5870" width="10.140625" style="1" customWidth="1"/>
    <col min="5871" max="5871" width="15.42578125" style="1" customWidth="1"/>
    <col min="5872" max="5872" width="17.7109375" style="1" customWidth="1"/>
    <col min="5873" max="5873" width="18.28515625" style="1" customWidth="1"/>
    <col min="5874" max="6124" width="9.140625" style="1"/>
    <col min="6125" max="6125" width="14.42578125" style="1" bestFit="1" customWidth="1"/>
    <col min="6126" max="6126" width="10.140625" style="1" customWidth="1"/>
    <col min="6127" max="6127" width="15.42578125" style="1" customWidth="1"/>
    <col min="6128" max="6128" width="17.7109375" style="1" customWidth="1"/>
    <col min="6129" max="6129" width="18.28515625" style="1" customWidth="1"/>
    <col min="6130" max="6380" width="9.140625" style="1"/>
    <col min="6381" max="6381" width="14.42578125" style="1" bestFit="1" customWidth="1"/>
    <col min="6382" max="6382" width="10.140625" style="1" customWidth="1"/>
    <col min="6383" max="6383" width="15.42578125" style="1" customWidth="1"/>
    <col min="6384" max="6384" width="17.7109375" style="1" customWidth="1"/>
    <col min="6385" max="6385" width="18.28515625" style="1" customWidth="1"/>
    <col min="6386" max="6636" width="9.140625" style="1"/>
    <col min="6637" max="6637" width="14.42578125" style="1" bestFit="1" customWidth="1"/>
    <col min="6638" max="6638" width="10.140625" style="1" customWidth="1"/>
    <col min="6639" max="6639" width="15.42578125" style="1" customWidth="1"/>
    <col min="6640" max="6640" width="17.7109375" style="1" customWidth="1"/>
    <col min="6641" max="6641" width="18.28515625" style="1" customWidth="1"/>
    <col min="6642" max="6892" width="9.140625" style="1"/>
    <col min="6893" max="6893" width="14.42578125" style="1" bestFit="1" customWidth="1"/>
    <col min="6894" max="6894" width="10.140625" style="1" customWidth="1"/>
    <col min="6895" max="6895" width="15.42578125" style="1" customWidth="1"/>
    <col min="6896" max="6896" width="17.7109375" style="1" customWidth="1"/>
    <col min="6897" max="6897" width="18.28515625" style="1" customWidth="1"/>
    <col min="6898" max="7148" width="9.140625" style="1"/>
    <col min="7149" max="7149" width="14.42578125" style="1" bestFit="1" customWidth="1"/>
    <col min="7150" max="7150" width="10.140625" style="1" customWidth="1"/>
    <col min="7151" max="7151" width="15.42578125" style="1" customWidth="1"/>
    <col min="7152" max="7152" width="17.7109375" style="1" customWidth="1"/>
    <col min="7153" max="7153" width="18.28515625" style="1" customWidth="1"/>
    <col min="7154" max="7404" width="9.140625" style="1"/>
    <col min="7405" max="7405" width="14.42578125" style="1" bestFit="1" customWidth="1"/>
    <col min="7406" max="7406" width="10.140625" style="1" customWidth="1"/>
    <col min="7407" max="7407" width="15.42578125" style="1" customWidth="1"/>
    <col min="7408" max="7408" width="17.7109375" style="1" customWidth="1"/>
    <col min="7409" max="7409" width="18.28515625" style="1" customWidth="1"/>
    <col min="7410" max="7660" width="9.140625" style="1"/>
    <col min="7661" max="7661" width="14.42578125" style="1" bestFit="1" customWidth="1"/>
    <col min="7662" max="7662" width="10.140625" style="1" customWidth="1"/>
    <col min="7663" max="7663" width="15.42578125" style="1" customWidth="1"/>
    <col min="7664" max="7664" width="17.7109375" style="1" customWidth="1"/>
    <col min="7665" max="7665" width="18.28515625" style="1" customWidth="1"/>
    <col min="7666" max="7916" width="9.140625" style="1"/>
    <col min="7917" max="7917" width="14.42578125" style="1" bestFit="1" customWidth="1"/>
    <col min="7918" max="7918" width="10.140625" style="1" customWidth="1"/>
    <col min="7919" max="7919" width="15.42578125" style="1" customWidth="1"/>
    <col min="7920" max="7920" width="17.7109375" style="1" customWidth="1"/>
    <col min="7921" max="7921" width="18.28515625" style="1" customWidth="1"/>
    <col min="7922" max="8172" width="9.140625" style="1"/>
    <col min="8173" max="8173" width="14.42578125" style="1" bestFit="1" customWidth="1"/>
    <col min="8174" max="8174" width="10.140625" style="1" customWidth="1"/>
    <col min="8175" max="8175" width="15.42578125" style="1" customWidth="1"/>
    <col min="8176" max="8176" width="17.7109375" style="1" customWidth="1"/>
    <col min="8177" max="8177" width="18.28515625" style="1" customWidth="1"/>
    <col min="8178" max="8428" width="9.140625" style="1"/>
    <col min="8429" max="8429" width="14.42578125" style="1" bestFit="1" customWidth="1"/>
    <col min="8430" max="8430" width="10.140625" style="1" customWidth="1"/>
    <col min="8431" max="8431" width="15.42578125" style="1" customWidth="1"/>
    <col min="8432" max="8432" width="17.7109375" style="1" customWidth="1"/>
    <col min="8433" max="8433" width="18.28515625" style="1" customWidth="1"/>
    <col min="8434" max="8684" width="9.140625" style="1"/>
    <col min="8685" max="8685" width="14.42578125" style="1" bestFit="1" customWidth="1"/>
    <col min="8686" max="8686" width="10.140625" style="1" customWidth="1"/>
    <col min="8687" max="8687" width="15.42578125" style="1" customWidth="1"/>
    <col min="8688" max="8688" width="17.7109375" style="1" customWidth="1"/>
    <col min="8689" max="8689" width="18.28515625" style="1" customWidth="1"/>
    <col min="8690" max="8940" width="9.140625" style="1"/>
    <col min="8941" max="8941" width="14.42578125" style="1" bestFit="1" customWidth="1"/>
    <col min="8942" max="8942" width="10.140625" style="1" customWidth="1"/>
    <col min="8943" max="8943" width="15.42578125" style="1" customWidth="1"/>
    <col min="8944" max="8944" width="17.7109375" style="1" customWidth="1"/>
    <col min="8945" max="8945" width="18.28515625" style="1" customWidth="1"/>
    <col min="8946" max="9196" width="9.140625" style="1"/>
    <col min="9197" max="9197" width="14.42578125" style="1" bestFit="1" customWidth="1"/>
    <col min="9198" max="9198" width="10.140625" style="1" customWidth="1"/>
    <col min="9199" max="9199" width="15.42578125" style="1" customWidth="1"/>
    <col min="9200" max="9200" width="17.7109375" style="1" customWidth="1"/>
    <col min="9201" max="9201" width="18.28515625" style="1" customWidth="1"/>
    <col min="9202" max="9452" width="9.140625" style="1"/>
    <col min="9453" max="9453" width="14.42578125" style="1" bestFit="1" customWidth="1"/>
    <col min="9454" max="9454" width="10.140625" style="1" customWidth="1"/>
    <col min="9455" max="9455" width="15.42578125" style="1" customWidth="1"/>
    <col min="9456" max="9456" width="17.7109375" style="1" customWidth="1"/>
    <col min="9457" max="9457" width="18.28515625" style="1" customWidth="1"/>
    <col min="9458" max="9708" width="9.140625" style="1"/>
    <col min="9709" max="9709" width="14.42578125" style="1" bestFit="1" customWidth="1"/>
    <col min="9710" max="9710" width="10.140625" style="1" customWidth="1"/>
    <col min="9711" max="9711" width="15.42578125" style="1" customWidth="1"/>
    <col min="9712" max="9712" width="17.7109375" style="1" customWidth="1"/>
    <col min="9713" max="9713" width="18.28515625" style="1" customWidth="1"/>
    <col min="9714" max="9964" width="9.140625" style="1"/>
    <col min="9965" max="9965" width="14.42578125" style="1" bestFit="1" customWidth="1"/>
    <col min="9966" max="9966" width="10.140625" style="1" customWidth="1"/>
    <col min="9967" max="9967" width="15.42578125" style="1" customWidth="1"/>
    <col min="9968" max="9968" width="17.7109375" style="1" customWidth="1"/>
    <col min="9969" max="9969" width="18.28515625" style="1" customWidth="1"/>
    <col min="9970" max="10220" width="9.140625" style="1"/>
    <col min="10221" max="10221" width="14.42578125" style="1" bestFit="1" customWidth="1"/>
    <col min="10222" max="10222" width="10.140625" style="1" customWidth="1"/>
    <col min="10223" max="10223" width="15.42578125" style="1" customWidth="1"/>
    <col min="10224" max="10224" width="17.7109375" style="1" customWidth="1"/>
    <col min="10225" max="10225" width="18.28515625" style="1" customWidth="1"/>
    <col min="10226" max="10476" width="9.140625" style="1"/>
    <col min="10477" max="10477" width="14.42578125" style="1" bestFit="1" customWidth="1"/>
    <col min="10478" max="10478" width="10.140625" style="1" customWidth="1"/>
    <col min="10479" max="10479" width="15.42578125" style="1" customWidth="1"/>
    <col min="10480" max="10480" width="17.7109375" style="1" customWidth="1"/>
    <col min="10481" max="10481" width="18.28515625" style="1" customWidth="1"/>
    <col min="10482" max="10732" width="9.140625" style="1"/>
    <col min="10733" max="10733" width="14.42578125" style="1" bestFit="1" customWidth="1"/>
    <col min="10734" max="10734" width="10.140625" style="1" customWidth="1"/>
    <col min="10735" max="10735" width="15.42578125" style="1" customWidth="1"/>
    <col min="10736" max="10736" width="17.7109375" style="1" customWidth="1"/>
    <col min="10737" max="10737" width="18.28515625" style="1" customWidth="1"/>
    <col min="10738" max="10988" width="9.140625" style="1"/>
    <col min="10989" max="10989" width="14.42578125" style="1" bestFit="1" customWidth="1"/>
    <col min="10990" max="10990" width="10.140625" style="1" customWidth="1"/>
    <col min="10991" max="10991" width="15.42578125" style="1" customWidth="1"/>
    <col min="10992" max="10992" width="17.7109375" style="1" customWidth="1"/>
    <col min="10993" max="10993" width="18.28515625" style="1" customWidth="1"/>
    <col min="10994" max="11244" width="9.140625" style="1"/>
    <col min="11245" max="11245" width="14.42578125" style="1" bestFit="1" customWidth="1"/>
    <col min="11246" max="11246" width="10.140625" style="1" customWidth="1"/>
    <col min="11247" max="11247" width="15.42578125" style="1" customWidth="1"/>
    <col min="11248" max="11248" width="17.7109375" style="1" customWidth="1"/>
    <col min="11249" max="11249" width="18.28515625" style="1" customWidth="1"/>
    <col min="11250" max="11500" width="9.140625" style="1"/>
    <col min="11501" max="11501" width="14.42578125" style="1" bestFit="1" customWidth="1"/>
    <col min="11502" max="11502" width="10.140625" style="1" customWidth="1"/>
    <col min="11503" max="11503" width="15.42578125" style="1" customWidth="1"/>
    <col min="11504" max="11504" width="17.7109375" style="1" customWidth="1"/>
    <col min="11505" max="11505" width="18.28515625" style="1" customWidth="1"/>
    <col min="11506" max="11756" width="9.140625" style="1"/>
    <col min="11757" max="11757" width="14.42578125" style="1" bestFit="1" customWidth="1"/>
    <col min="11758" max="11758" width="10.140625" style="1" customWidth="1"/>
    <col min="11759" max="11759" width="15.42578125" style="1" customWidth="1"/>
    <col min="11760" max="11760" width="17.7109375" style="1" customWidth="1"/>
    <col min="11761" max="11761" width="18.28515625" style="1" customWidth="1"/>
    <col min="11762" max="12012" width="9.140625" style="1"/>
    <col min="12013" max="12013" width="14.42578125" style="1" bestFit="1" customWidth="1"/>
    <col min="12014" max="12014" width="10.140625" style="1" customWidth="1"/>
    <col min="12015" max="12015" width="15.42578125" style="1" customWidth="1"/>
    <col min="12016" max="12016" width="17.7109375" style="1" customWidth="1"/>
    <col min="12017" max="12017" width="18.28515625" style="1" customWidth="1"/>
    <col min="12018" max="12268" width="9.140625" style="1"/>
    <col min="12269" max="12269" width="14.42578125" style="1" bestFit="1" customWidth="1"/>
    <col min="12270" max="12270" width="10.140625" style="1" customWidth="1"/>
    <col min="12271" max="12271" width="15.42578125" style="1" customWidth="1"/>
    <col min="12272" max="12272" width="17.7109375" style="1" customWidth="1"/>
    <col min="12273" max="12273" width="18.28515625" style="1" customWidth="1"/>
    <col min="12274" max="12524" width="9.140625" style="1"/>
    <col min="12525" max="12525" width="14.42578125" style="1" bestFit="1" customWidth="1"/>
    <col min="12526" max="12526" width="10.140625" style="1" customWidth="1"/>
    <col min="12527" max="12527" width="15.42578125" style="1" customWidth="1"/>
    <col min="12528" max="12528" width="17.7109375" style="1" customWidth="1"/>
    <col min="12529" max="12529" width="18.28515625" style="1" customWidth="1"/>
    <col min="12530" max="12780" width="9.140625" style="1"/>
    <col min="12781" max="12781" width="14.42578125" style="1" bestFit="1" customWidth="1"/>
    <col min="12782" max="12782" width="10.140625" style="1" customWidth="1"/>
    <col min="12783" max="12783" width="15.42578125" style="1" customWidth="1"/>
    <col min="12784" max="12784" width="17.7109375" style="1" customWidth="1"/>
    <col min="12785" max="12785" width="18.28515625" style="1" customWidth="1"/>
    <col min="12786" max="13036" width="9.140625" style="1"/>
    <col min="13037" max="13037" width="14.42578125" style="1" bestFit="1" customWidth="1"/>
    <col min="13038" max="13038" width="10.140625" style="1" customWidth="1"/>
    <col min="13039" max="13039" width="15.42578125" style="1" customWidth="1"/>
    <col min="13040" max="13040" width="17.7109375" style="1" customWidth="1"/>
    <col min="13041" max="13041" width="18.28515625" style="1" customWidth="1"/>
    <col min="13042" max="13292" width="9.140625" style="1"/>
    <col min="13293" max="13293" width="14.42578125" style="1" bestFit="1" customWidth="1"/>
    <col min="13294" max="13294" width="10.140625" style="1" customWidth="1"/>
    <col min="13295" max="13295" width="15.42578125" style="1" customWidth="1"/>
    <col min="13296" max="13296" width="17.7109375" style="1" customWidth="1"/>
    <col min="13297" max="13297" width="18.28515625" style="1" customWidth="1"/>
    <col min="13298" max="13548" width="9.140625" style="1"/>
    <col min="13549" max="13549" width="14.42578125" style="1" bestFit="1" customWidth="1"/>
    <col min="13550" max="13550" width="10.140625" style="1" customWidth="1"/>
    <col min="13551" max="13551" width="15.42578125" style="1" customWidth="1"/>
    <col min="13552" max="13552" width="17.7109375" style="1" customWidth="1"/>
    <col min="13553" max="13553" width="18.28515625" style="1" customWidth="1"/>
    <col min="13554" max="13804" width="9.140625" style="1"/>
    <col min="13805" max="13805" width="14.42578125" style="1" bestFit="1" customWidth="1"/>
    <col min="13806" max="13806" width="10.140625" style="1" customWidth="1"/>
    <col min="13807" max="13807" width="15.42578125" style="1" customWidth="1"/>
    <col min="13808" max="13808" width="17.7109375" style="1" customWidth="1"/>
    <col min="13809" max="13809" width="18.28515625" style="1" customWidth="1"/>
    <col min="13810" max="14060" width="9.140625" style="1"/>
    <col min="14061" max="14061" width="14.42578125" style="1" bestFit="1" customWidth="1"/>
    <col min="14062" max="14062" width="10.140625" style="1" customWidth="1"/>
    <col min="14063" max="14063" width="15.42578125" style="1" customWidth="1"/>
    <col min="14064" max="14064" width="17.7109375" style="1" customWidth="1"/>
    <col min="14065" max="14065" width="18.28515625" style="1" customWidth="1"/>
    <col min="14066" max="14316" width="9.140625" style="1"/>
    <col min="14317" max="14317" width="14.42578125" style="1" bestFit="1" customWidth="1"/>
    <col min="14318" max="14318" width="10.140625" style="1" customWidth="1"/>
    <col min="14319" max="14319" width="15.42578125" style="1" customWidth="1"/>
    <col min="14320" max="14320" width="17.7109375" style="1" customWidth="1"/>
    <col min="14321" max="14321" width="18.28515625" style="1" customWidth="1"/>
    <col min="14322" max="14572" width="9.140625" style="1"/>
    <col min="14573" max="14573" width="14.42578125" style="1" bestFit="1" customWidth="1"/>
    <col min="14574" max="14574" width="10.140625" style="1" customWidth="1"/>
    <col min="14575" max="14575" width="15.42578125" style="1" customWidth="1"/>
    <col min="14576" max="14576" width="17.7109375" style="1" customWidth="1"/>
    <col min="14577" max="14577" width="18.28515625" style="1" customWidth="1"/>
    <col min="14578" max="14828" width="9.140625" style="1"/>
    <col min="14829" max="14829" width="14.42578125" style="1" bestFit="1" customWidth="1"/>
    <col min="14830" max="14830" width="10.140625" style="1" customWidth="1"/>
    <col min="14831" max="14831" width="15.42578125" style="1" customWidth="1"/>
    <col min="14832" max="14832" width="17.7109375" style="1" customWidth="1"/>
    <col min="14833" max="14833" width="18.28515625" style="1" customWidth="1"/>
    <col min="14834" max="15084" width="9.140625" style="1"/>
    <col min="15085" max="15085" width="14.42578125" style="1" bestFit="1" customWidth="1"/>
    <col min="15086" max="15086" width="10.140625" style="1" customWidth="1"/>
    <col min="15087" max="15087" width="15.42578125" style="1" customWidth="1"/>
    <col min="15088" max="15088" width="17.7109375" style="1" customWidth="1"/>
    <col min="15089" max="15089" width="18.28515625" style="1" customWidth="1"/>
    <col min="15090" max="15340" width="9.140625" style="1"/>
    <col min="15341" max="15341" width="14.42578125" style="1" bestFit="1" customWidth="1"/>
    <col min="15342" max="15342" width="10.140625" style="1" customWidth="1"/>
    <col min="15343" max="15343" width="15.42578125" style="1" customWidth="1"/>
    <col min="15344" max="15344" width="17.7109375" style="1" customWidth="1"/>
    <col min="15345" max="15345" width="18.28515625" style="1" customWidth="1"/>
    <col min="15346" max="15596" width="9.140625" style="1"/>
    <col min="15597" max="15597" width="14.42578125" style="1" bestFit="1" customWidth="1"/>
    <col min="15598" max="15598" width="10.140625" style="1" customWidth="1"/>
    <col min="15599" max="15599" width="15.42578125" style="1" customWidth="1"/>
    <col min="15600" max="15600" width="17.7109375" style="1" customWidth="1"/>
    <col min="15601" max="15601" width="18.28515625" style="1" customWidth="1"/>
    <col min="15602" max="15852" width="9.140625" style="1"/>
    <col min="15853" max="15853" width="14.42578125" style="1" bestFit="1" customWidth="1"/>
    <col min="15854" max="15854" width="10.140625" style="1" customWidth="1"/>
    <col min="15855" max="15855" width="15.42578125" style="1" customWidth="1"/>
    <col min="15856" max="15856" width="17.7109375" style="1" customWidth="1"/>
    <col min="15857" max="15857" width="18.28515625" style="1" customWidth="1"/>
    <col min="15858" max="16108" width="9.140625" style="1"/>
    <col min="16109" max="16109" width="14.42578125" style="1" bestFit="1" customWidth="1"/>
    <col min="16110" max="16110" width="10.140625" style="1" customWidth="1"/>
    <col min="16111" max="16111" width="15.42578125" style="1" customWidth="1"/>
    <col min="16112" max="16112" width="17.7109375" style="1" customWidth="1"/>
    <col min="16113" max="16113" width="18.28515625" style="1" customWidth="1"/>
    <col min="16114" max="16384" width="9.140625" style="1"/>
  </cols>
  <sheetData>
    <row r="1" spans="1:6" ht="20.100000000000001" customHeight="1" x14ac:dyDescent="0.25">
      <c r="A1" s="273" t="s">
        <v>44</v>
      </c>
      <c r="B1" s="273"/>
      <c r="C1" s="273"/>
      <c r="D1" s="273"/>
      <c r="E1" s="273"/>
    </row>
    <row r="2" spans="1:6" ht="20.100000000000001" customHeight="1" x14ac:dyDescent="0.25">
      <c r="A2" s="274" t="s">
        <v>45</v>
      </c>
      <c r="B2" s="274"/>
      <c r="C2" s="274"/>
      <c r="D2" s="274"/>
      <c r="E2" s="274"/>
    </row>
    <row r="3" spans="1:6" ht="20.100000000000001" customHeight="1" x14ac:dyDescent="0.25">
      <c r="A3" s="274" t="s">
        <v>397</v>
      </c>
      <c r="B3" s="274"/>
      <c r="C3" s="274"/>
      <c r="D3" s="274"/>
      <c r="E3" s="274"/>
    </row>
    <row r="4" spans="1:6" ht="20.100000000000001" customHeight="1" thickBot="1" x14ac:dyDescent="0.25">
      <c r="A4" s="2"/>
      <c r="B4" s="2"/>
      <c r="C4" s="2"/>
      <c r="D4" s="2"/>
      <c r="E4" s="2"/>
    </row>
    <row r="5" spans="1:6" s="13" customFormat="1" ht="44.25" customHeight="1" thickBot="1" x14ac:dyDescent="0.3">
      <c r="A5" s="28" t="s">
        <v>7</v>
      </c>
      <c r="B5" s="29" t="s">
        <v>46</v>
      </c>
      <c r="C5" s="29" t="s">
        <v>47</v>
      </c>
      <c r="D5" s="29" t="s">
        <v>48</v>
      </c>
      <c r="E5" s="30" t="s">
        <v>6</v>
      </c>
    </row>
    <row r="6" spans="1:6" s="13" customFormat="1" ht="27.75" customHeight="1" x14ac:dyDescent="0.25">
      <c r="A6" s="31"/>
      <c r="B6" s="32"/>
      <c r="C6" s="32"/>
      <c r="D6" s="32"/>
      <c r="E6" s="33"/>
      <c r="F6" s="34"/>
    </row>
    <row r="7" spans="1:6" ht="20.100000000000001" customHeight="1" x14ac:dyDescent="0.2">
      <c r="A7" s="35" t="s">
        <v>9</v>
      </c>
      <c r="B7" s="36">
        <v>8554</v>
      </c>
      <c r="C7" s="36">
        <v>34411</v>
      </c>
      <c r="D7" s="36">
        <v>21073</v>
      </c>
      <c r="E7" s="37">
        <f t="shared" ref="E7:E18" si="0">+B7+C7+D7</f>
        <v>64038</v>
      </c>
      <c r="F7" s="38"/>
    </row>
    <row r="8" spans="1:6" ht="20.100000000000001" customHeight="1" x14ac:dyDescent="0.2">
      <c r="A8" s="35" t="s">
        <v>10</v>
      </c>
      <c r="B8" s="36">
        <v>7896</v>
      </c>
      <c r="C8" s="36">
        <v>40595</v>
      </c>
      <c r="D8" s="36">
        <v>21655</v>
      </c>
      <c r="E8" s="37">
        <f t="shared" si="0"/>
        <v>70146</v>
      </c>
      <c r="F8" s="38"/>
    </row>
    <row r="9" spans="1:6" ht="20.100000000000001" customHeight="1" x14ac:dyDescent="0.2">
      <c r="A9" s="35" t="s">
        <v>11</v>
      </c>
      <c r="B9" s="36">
        <v>7340</v>
      </c>
      <c r="C9" s="36">
        <v>89423</v>
      </c>
      <c r="D9" s="36">
        <v>20240</v>
      </c>
      <c r="E9" s="37">
        <f t="shared" si="0"/>
        <v>117003</v>
      </c>
      <c r="F9" s="38"/>
    </row>
    <row r="10" spans="1:6" ht="20.100000000000001" customHeight="1" x14ac:dyDescent="0.2">
      <c r="A10" s="35" t="s">
        <v>12</v>
      </c>
      <c r="B10" s="36">
        <v>7818</v>
      </c>
      <c r="C10" s="36">
        <v>58229</v>
      </c>
      <c r="D10" s="36">
        <v>22797</v>
      </c>
      <c r="E10" s="37">
        <f t="shared" si="0"/>
        <v>88844</v>
      </c>
      <c r="F10" s="38"/>
    </row>
    <row r="11" spans="1:6" ht="20.100000000000001" customHeight="1" x14ac:dyDescent="0.2">
      <c r="A11" s="35" t="s">
        <v>13</v>
      </c>
      <c r="B11" s="36">
        <v>6806</v>
      </c>
      <c r="C11" s="36">
        <v>32840</v>
      </c>
      <c r="D11" s="36">
        <v>17231</v>
      </c>
      <c r="E11" s="37">
        <f t="shared" si="0"/>
        <v>56877</v>
      </c>
      <c r="F11" s="38"/>
    </row>
    <row r="12" spans="1:6" ht="20.100000000000001" customHeight="1" x14ac:dyDescent="0.2">
      <c r="A12" s="35" t="s">
        <v>14</v>
      </c>
      <c r="B12" s="36">
        <v>7507</v>
      </c>
      <c r="C12" s="36">
        <v>36158</v>
      </c>
      <c r="D12" s="36">
        <v>19954</v>
      </c>
      <c r="E12" s="37">
        <f t="shared" si="0"/>
        <v>63619</v>
      </c>
      <c r="F12" s="38"/>
    </row>
    <row r="13" spans="1:6" ht="20.100000000000001" customHeight="1" x14ac:dyDescent="0.2">
      <c r="A13" s="35" t="s">
        <v>15</v>
      </c>
      <c r="B13" s="36">
        <v>7266</v>
      </c>
      <c r="C13" s="39">
        <v>88586</v>
      </c>
      <c r="D13" s="39">
        <v>14362</v>
      </c>
      <c r="E13" s="37">
        <f t="shared" si="0"/>
        <v>110214</v>
      </c>
      <c r="F13" s="38"/>
    </row>
    <row r="14" spans="1:6" ht="20.100000000000001" customHeight="1" x14ac:dyDescent="0.2">
      <c r="A14" s="35" t="s">
        <v>16</v>
      </c>
      <c r="B14" s="36">
        <v>8417</v>
      </c>
      <c r="C14" s="39">
        <v>41239</v>
      </c>
      <c r="D14" s="39">
        <v>16390</v>
      </c>
      <c r="E14" s="37">
        <f t="shared" si="0"/>
        <v>66046</v>
      </c>
      <c r="F14" s="38"/>
    </row>
    <row r="15" spans="1:6" ht="20.100000000000001" customHeight="1" x14ac:dyDescent="0.2">
      <c r="A15" s="35" t="s">
        <v>49</v>
      </c>
      <c r="B15" s="36">
        <v>9371</v>
      </c>
      <c r="C15" s="39">
        <v>83016</v>
      </c>
      <c r="D15" s="39">
        <v>21025</v>
      </c>
      <c r="E15" s="37">
        <f t="shared" si="0"/>
        <v>113412</v>
      </c>
      <c r="F15" s="38"/>
    </row>
    <row r="16" spans="1:6" ht="20.100000000000001" customHeight="1" x14ac:dyDescent="0.2">
      <c r="A16" s="35" t="s">
        <v>399</v>
      </c>
      <c r="B16" s="36">
        <v>8723</v>
      </c>
      <c r="C16" s="39">
        <v>275324</v>
      </c>
      <c r="D16" s="39">
        <v>22616</v>
      </c>
      <c r="E16" s="37">
        <f t="shared" si="0"/>
        <v>306663</v>
      </c>
      <c r="F16" s="38"/>
    </row>
    <row r="17" spans="1:6" s="12" customFormat="1" ht="20.100000000000001" customHeight="1" x14ac:dyDescent="0.2">
      <c r="A17" s="40" t="s">
        <v>398</v>
      </c>
      <c r="B17" s="36">
        <v>8455</v>
      </c>
      <c r="C17" s="36">
        <v>99601</v>
      </c>
      <c r="D17" s="36">
        <v>24349</v>
      </c>
      <c r="E17" s="37">
        <f t="shared" si="0"/>
        <v>132405</v>
      </c>
      <c r="F17" s="38"/>
    </row>
    <row r="18" spans="1:6" s="12" customFormat="1" ht="20.100000000000001" customHeight="1" x14ac:dyDescent="0.2">
      <c r="A18" s="40" t="s">
        <v>20</v>
      </c>
      <c r="B18" s="36">
        <v>7802</v>
      </c>
      <c r="C18" s="36">
        <v>87784</v>
      </c>
      <c r="D18" s="36">
        <v>19619</v>
      </c>
      <c r="E18" s="37">
        <f t="shared" si="0"/>
        <v>115205</v>
      </c>
      <c r="F18" s="38"/>
    </row>
    <row r="19" spans="1:6" ht="20.100000000000001" customHeight="1" x14ac:dyDescent="0.2">
      <c r="A19" s="41"/>
      <c r="B19" s="42"/>
      <c r="C19" s="42"/>
      <c r="D19" s="42"/>
      <c r="E19" s="42"/>
      <c r="F19" s="43"/>
    </row>
    <row r="20" spans="1:6" ht="20.100000000000001" customHeight="1" x14ac:dyDescent="0.25">
      <c r="A20" s="44" t="s">
        <v>21</v>
      </c>
      <c r="B20" s="45">
        <f>SUM(B7:B18)</f>
        <v>95955</v>
      </c>
      <c r="C20" s="45">
        <f t="shared" ref="C20:E20" si="1">SUM(C7:C18)</f>
        <v>967206</v>
      </c>
      <c r="D20" s="45">
        <f t="shared" si="1"/>
        <v>241311</v>
      </c>
      <c r="E20" s="45">
        <f t="shared" si="1"/>
        <v>1304472</v>
      </c>
      <c r="F20" s="43"/>
    </row>
    <row r="21" spans="1:6" ht="20.100000000000001" customHeight="1" x14ac:dyDescent="0.2">
      <c r="A21" s="41" t="s">
        <v>50</v>
      </c>
      <c r="B21" s="46">
        <f>+B20/12</f>
        <v>7996.25</v>
      </c>
      <c r="C21" s="46">
        <f>+C20/12</f>
        <v>80600.5</v>
      </c>
      <c r="D21" s="46">
        <f>+D20/12</f>
        <v>20109.25</v>
      </c>
      <c r="E21" s="46">
        <f>+E20/12</f>
        <v>108706</v>
      </c>
      <c r="F21" s="43"/>
    </row>
    <row r="22" spans="1:6" ht="20.100000000000001" customHeight="1" x14ac:dyDescent="0.2">
      <c r="B22" s="46"/>
      <c r="C22" s="47"/>
      <c r="D22" s="47"/>
      <c r="E22" s="47"/>
      <c r="F22" s="43"/>
    </row>
    <row r="23" spans="1:6" ht="38.25" customHeight="1" x14ac:dyDescent="0.2">
      <c r="A23" s="48" t="s">
        <v>51</v>
      </c>
      <c r="B23" s="49">
        <f>(B20/E20)</f>
        <v>7.3558497231063599E-2</v>
      </c>
      <c r="C23" s="49">
        <f>(C20/E20)</f>
        <v>0.74145401357790741</v>
      </c>
      <c r="D23" s="49">
        <f>(D20/E20)</f>
        <v>0.184987489191029</v>
      </c>
      <c r="E23" s="49">
        <f>SUM(B23:D23)</f>
        <v>1</v>
      </c>
      <c r="F23" s="50"/>
    </row>
    <row r="24" spans="1:6" ht="14.25" x14ac:dyDescent="0.2">
      <c r="B24" s="50"/>
      <c r="C24" s="50"/>
      <c r="D24" s="50"/>
      <c r="E24" s="50"/>
      <c r="F24" s="50"/>
    </row>
    <row r="25" spans="1:6" ht="14.25" x14ac:dyDescent="0.2">
      <c r="B25" s="50"/>
      <c r="C25" s="50"/>
      <c r="D25" s="50"/>
      <c r="E25" s="50"/>
      <c r="F25" s="50"/>
    </row>
    <row r="26" spans="1:6" ht="82.5" customHeight="1" x14ac:dyDescent="0.25">
      <c r="A26" s="282"/>
      <c r="B26" s="283"/>
      <c r="C26" s="283"/>
      <c r="D26" s="283"/>
      <c r="E26" s="283"/>
      <c r="F26" s="50"/>
    </row>
    <row r="27" spans="1:6" ht="15.75" x14ac:dyDescent="0.2">
      <c r="A27" s="51"/>
      <c r="B27" s="52"/>
      <c r="C27" s="52"/>
      <c r="D27" s="52"/>
      <c r="E27" s="52"/>
      <c r="F27" s="50"/>
    </row>
    <row r="28" spans="1:6" ht="14.25" x14ac:dyDescent="0.2">
      <c r="B28" s="50"/>
      <c r="C28" s="50"/>
      <c r="D28" s="50"/>
      <c r="E28" s="50"/>
      <c r="F28" s="50"/>
    </row>
    <row r="29" spans="1:6" ht="20.100000000000001" customHeight="1" x14ac:dyDescent="0.2">
      <c r="A29" s="44"/>
      <c r="B29" s="53"/>
      <c r="C29" s="53"/>
      <c r="D29" s="53"/>
      <c r="E29" s="53"/>
      <c r="F29" s="53"/>
    </row>
    <row r="30" spans="1:6" x14ac:dyDescent="0.2">
      <c r="B30" s="54"/>
      <c r="C30" s="54"/>
      <c r="D30" s="54"/>
      <c r="E30" s="54"/>
      <c r="F30" s="54"/>
    </row>
    <row r="31" spans="1:6" s="55" customFormat="1" x14ac:dyDescent="0.2">
      <c r="B31" s="56"/>
      <c r="C31" s="56"/>
      <c r="D31" s="56"/>
      <c r="E31" s="56"/>
      <c r="F31" s="56"/>
    </row>
    <row r="33" spans="1:6" x14ac:dyDescent="0.2">
      <c r="A33" s="55"/>
      <c r="B33" s="57"/>
      <c r="C33" s="57"/>
      <c r="D33" s="57"/>
      <c r="E33" s="57"/>
      <c r="F33" s="58"/>
    </row>
  </sheetData>
  <mergeCells count="4">
    <mergeCell ref="A1:E1"/>
    <mergeCell ref="A2:E2"/>
    <mergeCell ref="A3:E3"/>
    <mergeCell ref="A26:E26"/>
  </mergeCells>
  <pageMargins left="1" right="1" top="0.75" bottom="0.75" header="0.5" footer="0.5"/>
  <pageSetup scale="89" orientation="portrait" r:id="rId1"/>
  <headerFooter alignWithMargins="0">
    <oddFooter xml:space="preserve">&amp;RAppendix D
Part 1
Page 1 of 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51"/>
  <sheetViews>
    <sheetView topLeftCell="A22" zoomScaleNormal="100" workbookViewId="0">
      <selection activeCell="A85" sqref="A85:XFD85"/>
    </sheetView>
  </sheetViews>
  <sheetFormatPr defaultColWidth="9.140625" defaultRowHeight="15" x14ac:dyDescent="0.25"/>
  <cols>
    <col min="1" max="1" width="35.140625" style="59" customWidth="1"/>
    <col min="2" max="2" width="2.85546875" style="59" customWidth="1"/>
    <col min="3" max="3" width="9.7109375" style="59" customWidth="1"/>
    <col min="4" max="4" width="2.28515625" style="59" customWidth="1"/>
    <col min="5" max="5" width="13" style="59" customWidth="1"/>
    <col min="6" max="6" width="2.85546875" style="64" customWidth="1"/>
    <col min="7" max="7" width="15.5703125" style="59" customWidth="1"/>
    <col min="8" max="8" width="2.85546875" style="59" customWidth="1"/>
    <col min="9" max="9" width="15.140625" style="59" customWidth="1"/>
    <col min="10" max="10" width="2.28515625" style="59" customWidth="1"/>
    <col min="11" max="11" width="9.140625" style="64"/>
    <col min="12" max="12" width="3.42578125" style="59" customWidth="1"/>
    <col min="13" max="13" width="12.5703125" style="59" customWidth="1"/>
    <col min="14" max="14" width="14.28515625" style="65" customWidth="1"/>
    <col min="15" max="23" width="9.140625" style="59"/>
    <col min="24" max="24" width="10.7109375" style="59" bestFit="1" customWidth="1"/>
    <col min="25" max="25" width="9.7109375" style="59" bestFit="1" customWidth="1"/>
    <col min="26" max="16384" width="9.140625" style="59"/>
  </cols>
  <sheetData>
    <row r="1" spans="1:42" ht="15.75" x14ac:dyDescent="0.25">
      <c r="A1" s="61" t="s">
        <v>52</v>
      </c>
      <c r="B1" s="62"/>
      <c r="C1" s="62"/>
      <c r="D1" s="62"/>
      <c r="E1" s="62"/>
      <c r="F1" s="62"/>
      <c r="G1" s="62"/>
      <c r="H1" s="62"/>
      <c r="I1" s="63"/>
      <c r="J1" s="63"/>
    </row>
    <row r="2" spans="1:42" ht="15.75" x14ac:dyDescent="0.25">
      <c r="A2" s="61"/>
      <c r="B2" s="61"/>
      <c r="C2" s="62"/>
      <c r="D2" s="62"/>
      <c r="E2" s="62"/>
      <c r="F2" s="62"/>
      <c r="G2" s="62"/>
      <c r="H2" s="62"/>
      <c r="I2" s="63"/>
      <c r="J2" s="63"/>
    </row>
    <row r="3" spans="1:42" ht="15.75" x14ac:dyDescent="0.25">
      <c r="A3" s="61"/>
      <c r="B3" s="61"/>
      <c r="C3" s="62"/>
      <c r="D3" s="62"/>
      <c r="E3" s="62"/>
      <c r="F3" s="66"/>
      <c r="G3" s="62"/>
      <c r="H3" s="62"/>
      <c r="I3" s="67"/>
      <c r="J3" s="68"/>
    </row>
    <row r="4" spans="1:42" ht="15.75" x14ac:dyDescent="0.25">
      <c r="A4" s="69" t="s">
        <v>53</v>
      </c>
      <c r="B4" s="70"/>
      <c r="C4" s="70"/>
      <c r="D4" s="70"/>
      <c r="E4" s="70"/>
      <c r="F4" s="66"/>
      <c r="G4" s="66"/>
      <c r="H4" s="70"/>
      <c r="I4" s="67"/>
      <c r="J4" s="67"/>
    </row>
    <row r="5" spans="1:42" ht="15.75" x14ac:dyDescent="0.25">
      <c r="A5" s="70"/>
      <c r="B5" s="70"/>
      <c r="C5" s="70"/>
      <c r="D5" s="70"/>
      <c r="E5" s="70"/>
      <c r="F5" s="66"/>
      <c r="G5" s="66"/>
      <c r="H5" s="70"/>
      <c r="I5" s="67"/>
      <c r="J5" s="67"/>
    </row>
    <row r="6" spans="1:42" ht="15.75" x14ac:dyDescent="0.25">
      <c r="A6" s="71" t="s">
        <v>54</v>
      </c>
      <c r="B6" s="69" t="s">
        <v>55</v>
      </c>
      <c r="C6" s="70"/>
      <c r="D6" s="70"/>
      <c r="E6" s="70"/>
      <c r="F6" s="66"/>
      <c r="G6" s="66"/>
      <c r="H6" s="70"/>
      <c r="I6" s="67"/>
      <c r="J6" s="67"/>
    </row>
    <row r="7" spans="1:42" ht="15.75" x14ac:dyDescent="0.25">
      <c r="A7" s="71" t="s">
        <v>56</v>
      </c>
      <c r="B7" s="71" t="s">
        <v>57</v>
      </c>
      <c r="C7" s="70"/>
      <c r="D7" s="70"/>
      <c r="E7" s="70"/>
      <c r="F7" s="66"/>
      <c r="G7" s="66"/>
      <c r="H7" s="70"/>
      <c r="I7" s="67"/>
      <c r="J7" s="67"/>
    </row>
    <row r="8" spans="1:42" ht="15.75" x14ac:dyDescent="0.25">
      <c r="A8" s="71" t="s">
        <v>58</v>
      </c>
      <c r="B8" s="71" t="s">
        <v>59</v>
      </c>
      <c r="C8" s="70"/>
      <c r="D8" s="70"/>
      <c r="E8" s="70"/>
      <c r="F8" s="66"/>
      <c r="G8" s="66"/>
      <c r="H8" s="70"/>
      <c r="I8" s="67"/>
      <c r="J8" s="67"/>
    </row>
    <row r="9" spans="1:42" ht="15.75" x14ac:dyDescent="0.25">
      <c r="A9" s="70"/>
      <c r="B9" s="70"/>
      <c r="C9" s="70"/>
      <c r="D9" s="70"/>
      <c r="E9" s="70"/>
      <c r="F9" s="66"/>
      <c r="G9" s="66"/>
      <c r="H9" s="70"/>
      <c r="I9" s="67"/>
      <c r="J9" s="67"/>
    </row>
    <row r="10" spans="1:42" ht="15.75" x14ac:dyDescent="0.25">
      <c r="A10" s="71" t="s">
        <v>60</v>
      </c>
      <c r="B10" s="71" t="s">
        <v>61</v>
      </c>
      <c r="C10" s="71"/>
      <c r="D10" s="71"/>
      <c r="E10" s="71"/>
      <c r="F10" s="72"/>
      <c r="G10" s="72"/>
      <c r="H10" s="71"/>
      <c r="I10" s="73"/>
      <c r="J10" s="73"/>
      <c r="K10" s="74"/>
      <c r="L10" s="75"/>
      <c r="M10" s="75"/>
      <c r="N10" s="76"/>
    </row>
    <row r="11" spans="1:42" ht="15.75" x14ac:dyDescent="0.25">
      <c r="A11" s="71"/>
      <c r="B11" s="71" t="s">
        <v>62</v>
      </c>
      <c r="C11" s="71"/>
      <c r="D11" s="71"/>
      <c r="E11" s="71"/>
      <c r="F11" s="72"/>
      <c r="G11" s="72"/>
      <c r="H11" s="71"/>
      <c r="I11" s="73"/>
      <c r="J11" s="73"/>
      <c r="K11" s="74"/>
      <c r="L11" s="75"/>
      <c r="M11" s="75"/>
      <c r="N11" s="76"/>
    </row>
    <row r="12" spans="1:42" ht="15.75" x14ac:dyDescent="0.25">
      <c r="A12" s="71"/>
      <c r="B12" s="71" t="s">
        <v>63</v>
      </c>
      <c r="C12" s="71"/>
      <c r="D12" s="71"/>
      <c r="E12" s="71"/>
      <c r="F12" s="72"/>
      <c r="G12" s="72"/>
      <c r="H12" s="71"/>
      <c r="I12" s="73"/>
      <c r="J12" s="73"/>
      <c r="K12" s="74"/>
      <c r="L12" s="75"/>
      <c r="M12" s="75"/>
      <c r="N12" s="76"/>
    </row>
    <row r="13" spans="1:42" ht="15.75" x14ac:dyDescent="0.25">
      <c r="A13" s="71"/>
      <c r="B13" s="71" t="s">
        <v>64</v>
      </c>
      <c r="C13" s="71"/>
      <c r="D13" s="71"/>
      <c r="E13" s="71"/>
      <c r="F13" s="72"/>
      <c r="G13" s="72"/>
      <c r="H13" s="71"/>
      <c r="I13" s="73"/>
      <c r="J13" s="73"/>
      <c r="K13" s="74"/>
      <c r="L13" s="75"/>
      <c r="M13" s="75"/>
      <c r="N13" s="76"/>
    </row>
    <row r="14" spans="1:42" ht="15.75" x14ac:dyDescent="0.25">
      <c r="A14" s="70"/>
      <c r="B14" s="70"/>
      <c r="C14" s="70"/>
      <c r="D14" s="70"/>
      <c r="E14" s="70"/>
      <c r="F14" s="66"/>
      <c r="G14" s="66"/>
      <c r="H14" s="70"/>
      <c r="I14" s="67"/>
      <c r="J14" s="67"/>
    </row>
    <row r="15" spans="1:42" x14ac:dyDescent="0.25">
      <c r="A15" s="73"/>
      <c r="B15" s="73"/>
      <c r="C15" s="73"/>
      <c r="D15" s="73"/>
      <c r="E15" s="73"/>
      <c r="F15" s="77"/>
      <c r="G15" s="77"/>
      <c r="H15" s="73"/>
      <c r="I15" s="73"/>
      <c r="J15" s="73"/>
      <c r="K15" s="74"/>
      <c r="L15" s="75"/>
      <c r="M15" s="75"/>
      <c r="N15" s="76"/>
    </row>
    <row r="16" spans="1:42" x14ac:dyDescent="0.25">
      <c r="A16" s="75"/>
      <c r="B16" s="75"/>
      <c r="C16" s="75"/>
      <c r="D16" s="75"/>
      <c r="E16" s="75"/>
      <c r="F16" s="75"/>
      <c r="G16" s="74" t="s">
        <v>65</v>
      </c>
      <c r="H16" s="74"/>
      <c r="I16" s="74" t="s">
        <v>66</v>
      </c>
      <c r="J16" s="74"/>
      <c r="K16" s="74"/>
      <c r="L16" s="74"/>
      <c r="M16" s="74" t="s">
        <v>67</v>
      </c>
      <c r="N16" s="76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</row>
    <row r="17" spans="1:42" x14ac:dyDescent="0.25">
      <c r="A17" s="75"/>
      <c r="B17" s="75"/>
      <c r="C17" s="74" t="s">
        <v>68</v>
      </c>
      <c r="D17" s="75"/>
      <c r="E17" s="74" t="s">
        <v>69</v>
      </c>
      <c r="F17" s="75"/>
      <c r="G17" s="74" t="s">
        <v>70</v>
      </c>
      <c r="H17" s="74"/>
      <c r="I17" s="74" t="s">
        <v>70</v>
      </c>
      <c r="J17" s="74"/>
      <c r="K17" s="74" t="s">
        <v>71</v>
      </c>
      <c r="L17" s="74"/>
      <c r="M17" s="74" t="s">
        <v>72</v>
      </c>
      <c r="N17" s="76" t="s">
        <v>73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</row>
    <row r="18" spans="1:42" x14ac:dyDescent="0.25">
      <c r="A18" s="79" t="s">
        <v>24</v>
      </c>
      <c r="B18" s="79"/>
      <c r="C18" s="80" t="s">
        <v>25</v>
      </c>
      <c r="D18" s="79"/>
      <c r="E18" s="80" t="s">
        <v>25</v>
      </c>
      <c r="F18" s="79"/>
      <c r="G18" s="80" t="s">
        <v>25</v>
      </c>
      <c r="H18" s="80"/>
      <c r="I18" s="80" t="s">
        <v>25</v>
      </c>
      <c r="J18" s="80"/>
      <c r="K18" s="80" t="s">
        <v>74</v>
      </c>
      <c r="L18" s="80"/>
      <c r="M18" s="80" t="s">
        <v>74</v>
      </c>
      <c r="N18" s="81" t="s">
        <v>75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</row>
    <row r="19" spans="1:42" ht="7.5" customHeight="1" x14ac:dyDescent="0.25">
      <c r="A19" s="82"/>
      <c r="B19" s="82"/>
      <c r="C19" s="83"/>
      <c r="D19" s="82"/>
      <c r="E19" s="83"/>
      <c r="F19" s="82"/>
      <c r="G19" s="83"/>
      <c r="H19" s="83"/>
      <c r="I19" s="83"/>
      <c r="J19" s="83"/>
      <c r="K19" s="83"/>
      <c r="L19" s="83"/>
      <c r="M19" s="83"/>
      <c r="N19" s="84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</row>
    <row r="20" spans="1:42" x14ac:dyDescent="0.25">
      <c r="A20" s="75" t="s">
        <v>31</v>
      </c>
      <c r="B20" s="75"/>
      <c r="C20" s="85" t="s">
        <v>28</v>
      </c>
      <c r="D20" s="75"/>
      <c r="E20" s="74">
        <v>2016</v>
      </c>
      <c r="F20" s="75"/>
      <c r="G20" s="86" t="s">
        <v>388</v>
      </c>
      <c r="H20" s="85"/>
      <c r="I20" s="86" t="s">
        <v>389</v>
      </c>
      <c r="J20" s="75"/>
      <c r="K20" s="74">
        <v>150</v>
      </c>
      <c r="L20" s="75"/>
      <c r="M20" s="87">
        <v>45758</v>
      </c>
      <c r="N20" s="76" t="s">
        <v>76</v>
      </c>
      <c r="O20" s="88"/>
      <c r="P20" s="89"/>
      <c r="Q20" s="88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</row>
    <row r="21" spans="1:42" x14ac:dyDescent="0.25">
      <c r="A21" s="75" t="s">
        <v>27</v>
      </c>
      <c r="B21" s="75"/>
      <c r="C21" s="85" t="s">
        <v>28</v>
      </c>
      <c r="D21" s="75"/>
      <c r="E21" s="74">
        <v>2018</v>
      </c>
      <c r="F21" s="75"/>
      <c r="G21" s="94">
        <v>102018600</v>
      </c>
      <c r="H21" s="95"/>
      <c r="I21" s="94">
        <v>102018799</v>
      </c>
      <c r="J21" s="75"/>
      <c r="K21" s="74">
        <v>200</v>
      </c>
      <c r="L21" s="75"/>
      <c r="M21" s="87">
        <v>44442</v>
      </c>
      <c r="N21" s="76" t="s">
        <v>76</v>
      </c>
      <c r="O21" s="78"/>
      <c r="P21" s="91"/>
      <c r="Q21" s="78"/>
      <c r="R21" s="92"/>
      <c r="S21" s="91"/>
      <c r="T21" s="92"/>
      <c r="U21" s="78"/>
      <c r="V21" s="78"/>
      <c r="W21" s="78"/>
      <c r="X21" s="93"/>
      <c r="Y21" s="93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</row>
    <row r="22" spans="1:42" x14ac:dyDescent="0.25">
      <c r="A22" s="75" t="s">
        <v>77</v>
      </c>
      <c r="B22" s="75"/>
      <c r="C22" s="85" t="s">
        <v>28</v>
      </c>
      <c r="D22" s="75"/>
      <c r="E22" s="74">
        <v>2025</v>
      </c>
      <c r="F22" s="75"/>
      <c r="G22" s="94" t="s">
        <v>390</v>
      </c>
      <c r="H22" s="95"/>
      <c r="I22" s="94" t="s">
        <v>391</v>
      </c>
      <c r="J22" s="96"/>
      <c r="K22" s="94" t="s">
        <v>392</v>
      </c>
      <c r="L22" s="96"/>
      <c r="M22" s="94" t="s">
        <v>393</v>
      </c>
      <c r="N22" s="76" t="s">
        <v>76</v>
      </c>
      <c r="O22" s="78"/>
      <c r="P22" s="91"/>
      <c r="Q22" s="78"/>
      <c r="R22" s="92"/>
      <c r="S22" s="92"/>
      <c r="T22" s="92"/>
      <c r="U22" s="78"/>
      <c r="V22" s="78"/>
      <c r="W22" s="78"/>
      <c r="X22" s="93"/>
      <c r="Y22" s="93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</row>
    <row r="23" spans="1:42" x14ac:dyDescent="0.25">
      <c r="A23" s="75" t="s">
        <v>29</v>
      </c>
      <c r="B23" s="75"/>
      <c r="C23" s="74">
        <v>100</v>
      </c>
      <c r="D23" s="75"/>
      <c r="E23" s="74">
        <v>2100</v>
      </c>
      <c r="F23" s="75"/>
      <c r="G23" s="74">
        <v>1002100000</v>
      </c>
      <c r="H23" s="74"/>
      <c r="I23" s="74">
        <v>1002100199</v>
      </c>
      <c r="J23" s="75"/>
      <c r="K23" s="74">
        <v>200</v>
      </c>
      <c r="L23" s="75"/>
      <c r="M23" s="87">
        <v>44533</v>
      </c>
      <c r="N23" s="76" t="s">
        <v>76</v>
      </c>
      <c r="O23" s="78"/>
      <c r="P23" s="91"/>
      <c r="Q23" s="78"/>
      <c r="R23" s="97"/>
      <c r="S23" s="92"/>
      <c r="T23" s="97"/>
      <c r="U23" s="78"/>
      <c r="V23" s="78"/>
      <c r="W23" s="78"/>
      <c r="X23" s="93"/>
      <c r="Y23" s="93"/>
      <c r="Z23" s="78"/>
      <c r="AA23" s="9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</row>
    <row r="24" spans="1:42" x14ac:dyDescent="0.25">
      <c r="A24" s="75" t="s">
        <v>78</v>
      </c>
      <c r="B24" s="75"/>
      <c r="C24" s="74">
        <v>100</v>
      </c>
      <c r="D24" s="75"/>
      <c r="E24" s="74">
        <v>2116</v>
      </c>
      <c r="F24" s="75"/>
      <c r="G24" s="74">
        <v>1002116400</v>
      </c>
      <c r="H24" s="74"/>
      <c r="I24" s="74">
        <v>1002116549</v>
      </c>
      <c r="J24" s="75"/>
      <c r="K24" s="74">
        <v>150</v>
      </c>
      <c r="L24" s="75"/>
      <c r="M24" s="87">
        <v>45469</v>
      </c>
      <c r="N24" s="76" t="s">
        <v>76</v>
      </c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2" x14ac:dyDescent="0.25">
      <c r="A25" s="75" t="s">
        <v>79</v>
      </c>
      <c r="B25" s="75"/>
      <c r="C25" s="85">
        <v>200</v>
      </c>
      <c r="D25" s="75"/>
      <c r="E25" s="74">
        <v>1200</v>
      </c>
      <c r="F25" s="75"/>
      <c r="G25" s="74">
        <v>2001200600</v>
      </c>
      <c r="H25" s="74"/>
      <c r="I25" s="74">
        <v>2001200749</v>
      </c>
      <c r="J25" s="75"/>
      <c r="K25" s="74">
        <v>150</v>
      </c>
      <c r="L25" s="75"/>
      <c r="M25" s="87">
        <v>45538</v>
      </c>
      <c r="N25" s="76" t="s">
        <v>76</v>
      </c>
      <c r="O25" s="78"/>
      <c r="P25" s="91"/>
      <c r="Q25" s="78"/>
      <c r="R25" s="99"/>
      <c r="S25" s="92"/>
      <c r="T25" s="97"/>
      <c r="U25" s="78"/>
      <c r="V25" s="78"/>
      <c r="W25" s="78"/>
      <c r="X25" s="93"/>
      <c r="Y25" s="93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2" x14ac:dyDescent="0.25">
      <c r="A26" s="75" t="s">
        <v>80</v>
      </c>
      <c r="B26" s="75"/>
      <c r="C26" s="74">
        <v>231</v>
      </c>
      <c r="D26" s="75"/>
      <c r="E26" s="74">
        <v>1231</v>
      </c>
      <c r="F26" s="75"/>
      <c r="G26" s="74">
        <v>2311231600</v>
      </c>
      <c r="H26" s="74"/>
      <c r="I26" s="74">
        <v>2311231749</v>
      </c>
      <c r="J26" s="75"/>
      <c r="K26" s="74">
        <v>150</v>
      </c>
      <c r="L26" s="75"/>
      <c r="M26" s="87">
        <v>45590</v>
      </c>
      <c r="N26" s="76" t="s">
        <v>81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</row>
    <row r="27" spans="1:42" x14ac:dyDescent="0.25">
      <c r="A27" s="75" t="s">
        <v>82</v>
      </c>
      <c r="B27" s="75"/>
      <c r="C27" s="74">
        <v>231</v>
      </c>
      <c r="D27" s="75"/>
      <c r="E27" s="74">
        <v>2020</v>
      </c>
      <c r="F27" s="75"/>
      <c r="G27" s="74">
        <v>2312020000</v>
      </c>
      <c r="H27" s="74"/>
      <c r="I27" s="74">
        <v>2312020199</v>
      </c>
      <c r="J27" s="75"/>
      <c r="K27" s="74">
        <v>200</v>
      </c>
      <c r="L27" s="75"/>
      <c r="M27" s="87">
        <v>44404</v>
      </c>
      <c r="N27" s="76" t="s">
        <v>76</v>
      </c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</row>
    <row r="28" spans="1:42" x14ac:dyDescent="0.25">
      <c r="A28" s="75" t="s">
        <v>84</v>
      </c>
      <c r="B28" s="75"/>
      <c r="C28" s="74">
        <v>231</v>
      </c>
      <c r="D28" s="75"/>
      <c r="E28" s="74">
        <v>2050</v>
      </c>
      <c r="F28" s="75"/>
      <c r="G28" s="74">
        <v>2312050700</v>
      </c>
      <c r="H28" s="74"/>
      <c r="I28" s="74">
        <v>2312050849</v>
      </c>
      <c r="J28" s="75"/>
      <c r="K28" s="74">
        <v>150</v>
      </c>
      <c r="L28" s="75"/>
      <c r="M28" s="87">
        <v>45590</v>
      </c>
      <c r="N28" s="100" t="s">
        <v>85</v>
      </c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</row>
    <row r="29" spans="1:42" x14ac:dyDescent="0.25">
      <c r="A29" s="75" t="s">
        <v>86</v>
      </c>
      <c r="B29" s="75"/>
      <c r="C29" s="74">
        <v>231</v>
      </c>
      <c r="D29" s="75"/>
      <c r="E29" s="74">
        <v>2060</v>
      </c>
      <c r="F29" s="75"/>
      <c r="G29" s="74">
        <v>2312060400</v>
      </c>
      <c r="H29" s="74"/>
      <c r="I29" s="74">
        <v>2312060549</v>
      </c>
      <c r="J29" s="75"/>
      <c r="K29" s="74">
        <v>150</v>
      </c>
      <c r="L29" s="75"/>
      <c r="M29" s="87">
        <v>45769</v>
      </c>
      <c r="N29" s="100" t="s">
        <v>87</v>
      </c>
    </row>
    <row r="30" spans="1:42" x14ac:dyDescent="0.25">
      <c r="A30" s="75" t="s">
        <v>88</v>
      </c>
      <c r="B30" s="75"/>
      <c r="C30" s="74">
        <v>231</v>
      </c>
      <c r="D30" s="75"/>
      <c r="E30" s="74">
        <v>3200</v>
      </c>
      <c r="F30" s="75"/>
      <c r="G30" s="74">
        <v>2313200201</v>
      </c>
      <c r="H30" s="74"/>
      <c r="I30" s="74">
        <v>2313200350</v>
      </c>
      <c r="J30" s="75"/>
      <c r="K30" s="74">
        <v>150</v>
      </c>
      <c r="L30" s="75"/>
      <c r="M30" s="87">
        <v>45737</v>
      </c>
      <c r="N30" s="76" t="s">
        <v>76</v>
      </c>
    </row>
    <row r="31" spans="1:42" x14ac:dyDescent="0.25">
      <c r="A31" s="75" t="s">
        <v>89</v>
      </c>
      <c r="B31" s="75"/>
      <c r="C31" s="74">
        <v>251</v>
      </c>
      <c r="D31" s="75"/>
      <c r="E31" s="74">
        <v>1251</v>
      </c>
      <c r="F31" s="75"/>
      <c r="G31" s="74">
        <v>2511251600</v>
      </c>
      <c r="H31" s="74"/>
      <c r="I31" s="74">
        <v>2511251749</v>
      </c>
      <c r="J31" s="75"/>
      <c r="K31" s="74">
        <v>150</v>
      </c>
      <c r="L31" s="75"/>
      <c r="M31" s="87">
        <v>45665</v>
      </c>
      <c r="N31" s="100" t="s">
        <v>83</v>
      </c>
    </row>
    <row r="32" spans="1:42" x14ac:dyDescent="0.25">
      <c r="A32" s="101" t="s">
        <v>90</v>
      </c>
      <c r="B32" s="75"/>
      <c r="C32" s="74">
        <v>272</v>
      </c>
      <c r="D32" s="75"/>
      <c r="E32" s="74">
        <v>1272</v>
      </c>
      <c r="F32" s="75"/>
      <c r="G32" s="74">
        <v>2721272250</v>
      </c>
      <c r="H32" s="74"/>
      <c r="I32" s="74">
        <v>2721272399</v>
      </c>
      <c r="J32" s="75"/>
      <c r="K32" s="74">
        <v>150</v>
      </c>
      <c r="L32" s="75"/>
      <c r="M32" s="87">
        <v>45723</v>
      </c>
      <c r="N32" s="100" t="s">
        <v>87</v>
      </c>
    </row>
    <row r="33" spans="1:14" x14ac:dyDescent="0.25">
      <c r="A33" s="101" t="s">
        <v>91</v>
      </c>
      <c r="B33" s="75"/>
      <c r="C33" s="74">
        <v>272</v>
      </c>
      <c r="D33" s="75"/>
      <c r="E33" s="74">
        <v>1273</v>
      </c>
      <c r="F33" s="75"/>
      <c r="G33" s="74">
        <v>2721273225</v>
      </c>
      <c r="H33" s="74"/>
      <c r="I33" s="74">
        <v>2721273374</v>
      </c>
      <c r="J33" s="75"/>
      <c r="K33" s="74">
        <v>150</v>
      </c>
      <c r="L33" s="75"/>
      <c r="M33" s="87">
        <v>45454</v>
      </c>
      <c r="N33" s="76" t="s">
        <v>76</v>
      </c>
    </row>
    <row r="34" spans="1:14" x14ac:dyDescent="0.25">
      <c r="A34" s="75" t="s">
        <v>92</v>
      </c>
      <c r="B34" s="75"/>
      <c r="C34" s="74">
        <v>272</v>
      </c>
      <c r="D34" s="75"/>
      <c r="E34" s="74" t="s">
        <v>93</v>
      </c>
      <c r="F34" s="75"/>
      <c r="G34" s="74">
        <v>272</v>
      </c>
      <c r="H34" s="74"/>
      <c r="I34" s="74" t="s">
        <v>94</v>
      </c>
      <c r="J34" s="75"/>
      <c r="K34" s="74">
        <v>150</v>
      </c>
      <c r="L34" s="75"/>
      <c r="M34" s="87">
        <v>45464</v>
      </c>
      <c r="N34" s="76" t="s">
        <v>81</v>
      </c>
    </row>
    <row r="35" spans="1:14" x14ac:dyDescent="0.25">
      <c r="A35" s="75" t="s">
        <v>95</v>
      </c>
      <c r="B35" s="75"/>
      <c r="C35" s="74">
        <v>282</v>
      </c>
      <c r="D35" s="75"/>
      <c r="E35" s="74">
        <v>2000</v>
      </c>
      <c r="F35" s="75"/>
      <c r="G35" s="74">
        <v>2822000400</v>
      </c>
      <c r="H35" s="74"/>
      <c r="I35" s="74">
        <v>2822000599</v>
      </c>
      <c r="J35" s="75"/>
      <c r="K35" s="74">
        <v>200</v>
      </c>
      <c r="L35" s="75"/>
      <c r="M35" s="87">
        <v>43740</v>
      </c>
      <c r="N35" s="100" t="s">
        <v>83</v>
      </c>
    </row>
    <row r="36" spans="1:14" x14ac:dyDescent="0.25">
      <c r="A36" s="75" t="s">
        <v>96</v>
      </c>
      <c r="B36" s="75"/>
      <c r="C36" s="74">
        <v>282</v>
      </c>
      <c r="D36" s="75"/>
      <c r="E36" s="74">
        <v>2100</v>
      </c>
      <c r="F36" s="75"/>
      <c r="G36" s="74">
        <v>2822100400</v>
      </c>
      <c r="H36" s="74"/>
      <c r="I36" s="74">
        <v>2822100599</v>
      </c>
      <c r="J36" s="75"/>
      <c r="K36" s="74">
        <v>200</v>
      </c>
      <c r="L36" s="75"/>
      <c r="M36" s="87">
        <v>44609</v>
      </c>
      <c r="N36" s="76" t="s">
        <v>76</v>
      </c>
    </row>
    <row r="37" spans="1:14" x14ac:dyDescent="0.25">
      <c r="A37" s="75" t="s">
        <v>97</v>
      </c>
      <c r="B37" s="75"/>
      <c r="C37" s="74">
        <v>300</v>
      </c>
      <c r="D37" s="75"/>
      <c r="E37" s="74">
        <v>2000</v>
      </c>
      <c r="F37" s="75"/>
      <c r="G37" s="74">
        <v>3002000200</v>
      </c>
      <c r="H37" s="74"/>
      <c r="I37" s="74">
        <v>3002000350</v>
      </c>
      <c r="J37" s="75"/>
      <c r="K37" s="74">
        <v>150</v>
      </c>
      <c r="L37" s="75"/>
      <c r="M37" s="87">
        <v>45534</v>
      </c>
      <c r="N37" s="76" t="s">
        <v>76</v>
      </c>
    </row>
    <row r="38" spans="1:14" x14ac:dyDescent="0.25">
      <c r="A38" s="101" t="s">
        <v>98</v>
      </c>
      <c r="B38" s="75"/>
      <c r="C38" s="74">
        <v>300</v>
      </c>
      <c r="D38" s="75"/>
      <c r="E38" s="102">
        <v>2050</v>
      </c>
      <c r="F38" s="103"/>
      <c r="G38" s="102">
        <v>3002050400</v>
      </c>
      <c r="H38" s="101"/>
      <c r="I38" s="102">
        <v>3002050549</v>
      </c>
      <c r="J38" s="101"/>
      <c r="K38" s="102">
        <v>150</v>
      </c>
      <c r="L38" s="75"/>
      <c r="M38" s="87">
        <v>45330</v>
      </c>
      <c r="N38" s="100" t="s">
        <v>99</v>
      </c>
    </row>
    <row r="39" spans="1:14" x14ac:dyDescent="0.25">
      <c r="A39" s="75" t="s">
        <v>100</v>
      </c>
      <c r="B39" s="75"/>
      <c r="C39" s="74">
        <v>300</v>
      </c>
      <c r="D39" s="75"/>
      <c r="E39" s="74">
        <v>2150</v>
      </c>
      <c r="F39" s="75"/>
      <c r="G39" s="74">
        <v>3002150600</v>
      </c>
      <c r="H39" s="74"/>
      <c r="I39" s="74">
        <v>3002150749</v>
      </c>
      <c r="J39" s="75"/>
      <c r="K39" s="74">
        <v>150</v>
      </c>
      <c r="L39" s="75"/>
      <c r="M39" s="87">
        <v>45574</v>
      </c>
      <c r="N39" s="100" t="s">
        <v>99</v>
      </c>
    </row>
    <row r="40" spans="1:14" x14ac:dyDescent="0.25">
      <c r="A40" s="75" t="s">
        <v>101</v>
      </c>
      <c r="B40" s="75"/>
      <c r="C40" s="74">
        <v>300</v>
      </c>
      <c r="D40" s="75"/>
      <c r="E40" s="74">
        <v>2250</v>
      </c>
      <c r="F40" s="75"/>
      <c r="G40" s="74">
        <v>3002200400</v>
      </c>
      <c r="H40" s="74"/>
      <c r="I40" s="74">
        <v>3002200599</v>
      </c>
      <c r="J40" s="75"/>
      <c r="K40" s="74">
        <v>200</v>
      </c>
      <c r="L40" s="75"/>
      <c r="M40" s="87">
        <v>44769</v>
      </c>
      <c r="N40" s="100" t="s">
        <v>83</v>
      </c>
    </row>
    <row r="41" spans="1:14" x14ac:dyDescent="0.25">
      <c r="A41" s="75" t="s">
        <v>102</v>
      </c>
      <c r="B41" s="75"/>
      <c r="C41" s="74">
        <v>300</v>
      </c>
      <c r="D41" s="75"/>
      <c r="E41" s="74">
        <v>2300</v>
      </c>
      <c r="F41" s="75"/>
      <c r="G41" s="74">
        <v>3002300600</v>
      </c>
      <c r="H41" s="74"/>
      <c r="I41" s="74">
        <v>3002300749</v>
      </c>
      <c r="J41" s="75"/>
      <c r="K41" s="74">
        <v>150</v>
      </c>
      <c r="L41" s="75"/>
      <c r="M41" s="87">
        <v>45238</v>
      </c>
      <c r="N41" s="76" t="s">
        <v>76</v>
      </c>
    </row>
    <row r="42" spans="1:14" x14ac:dyDescent="0.25">
      <c r="A42" s="75" t="s">
        <v>103</v>
      </c>
      <c r="B42" s="75"/>
      <c r="C42" s="74">
        <v>300</v>
      </c>
      <c r="D42" s="75"/>
      <c r="E42" s="74">
        <v>2450</v>
      </c>
      <c r="F42" s="75"/>
      <c r="G42" s="74">
        <v>3002450200</v>
      </c>
      <c r="H42" s="74"/>
      <c r="I42" s="74">
        <v>3002450399</v>
      </c>
      <c r="J42" s="75"/>
      <c r="K42" s="74">
        <v>200</v>
      </c>
      <c r="L42" s="75"/>
      <c r="M42" s="87">
        <v>44169</v>
      </c>
      <c r="N42" s="76" t="s">
        <v>76</v>
      </c>
    </row>
    <row r="43" spans="1:14" x14ac:dyDescent="0.25">
      <c r="A43" s="75" t="s">
        <v>104</v>
      </c>
      <c r="B43" s="75"/>
      <c r="C43" s="74">
        <v>300</v>
      </c>
      <c r="D43" s="75"/>
      <c r="E43" s="74">
        <v>2650</v>
      </c>
      <c r="F43" s="75"/>
      <c r="G43" s="74">
        <v>3002650800</v>
      </c>
      <c r="H43" s="74"/>
      <c r="I43" s="74">
        <v>3002650999</v>
      </c>
      <c r="J43" s="75"/>
      <c r="K43" s="74">
        <v>200</v>
      </c>
      <c r="L43" s="75"/>
      <c r="M43" s="87">
        <v>44279</v>
      </c>
      <c r="N43" s="76" t="s">
        <v>81</v>
      </c>
    </row>
    <row r="44" spans="1:14" x14ac:dyDescent="0.25">
      <c r="A44" s="75" t="s">
        <v>105</v>
      </c>
      <c r="B44" s="75"/>
      <c r="C44" s="74">
        <v>300</v>
      </c>
      <c r="D44" s="75"/>
      <c r="E44" s="74">
        <v>3500</v>
      </c>
      <c r="F44" s="75"/>
      <c r="G44" s="74">
        <v>3003500401</v>
      </c>
      <c r="H44" s="74"/>
      <c r="I44" s="74">
        <v>3003500550</v>
      </c>
      <c r="J44" s="75"/>
      <c r="K44" s="74">
        <v>150</v>
      </c>
      <c r="L44" s="75"/>
      <c r="M44" s="87">
        <v>45782</v>
      </c>
      <c r="N44" s="76" t="s">
        <v>81</v>
      </c>
    </row>
    <row r="45" spans="1:14" x14ac:dyDescent="0.25">
      <c r="A45" s="75" t="s">
        <v>106</v>
      </c>
      <c r="B45" s="75"/>
      <c r="C45" s="74">
        <v>310</v>
      </c>
      <c r="D45" s="75"/>
      <c r="E45" s="74">
        <v>2200</v>
      </c>
      <c r="F45" s="75"/>
      <c r="G45" s="74">
        <v>3102200400</v>
      </c>
      <c r="H45" s="74"/>
      <c r="I45" s="74">
        <v>3102200549</v>
      </c>
      <c r="J45" s="75"/>
      <c r="K45" s="74">
        <v>150</v>
      </c>
      <c r="L45" s="75"/>
      <c r="M45" s="87">
        <v>45771</v>
      </c>
      <c r="N45" s="100" t="s">
        <v>76</v>
      </c>
    </row>
    <row r="46" spans="1:14" x14ac:dyDescent="0.25">
      <c r="A46" s="75" t="s">
        <v>107</v>
      </c>
      <c r="B46" s="75"/>
      <c r="C46" s="74">
        <v>314</v>
      </c>
      <c r="D46" s="75"/>
      <c r="E46" s="74">
        <v>3320</v>
      </c>
      <c r="F46" s="75"/>
      <c r="G46" s="74">
        <v>3143320600</v>
      </c>
      <c r="H46" s="74"/>
      <c r="I46" s="74">
        <v>3143320749</v>
      </c>
      <c r="J46" s="75"/>
      <c r="K46" s="74">
        <v>150</v>
      </c>
      <c r="L46" s="75"/>
      <c r="M46" s="87">
        <v>45748</v>
      </c>
      <c r="N46" s="100" t="s">
        <v>83</v>
      </c>
    </row>
    <row r="47" spans="1:14" x14ac:dyDescent="0.25">
      <c r="A47" s="75" t="s">
        <v>108</v>
      </c>
      <c r="B47" s="75"/>
      <c r="C47" s="74">
        <v>350</v>
      </c>
      <c r="D47" s="75"/>
      <c r="E47" s="74">
        <v>1350</v>
      </c>
      <c r="F47" s="75"/>
      <c r="G47" s="74">
        <v>3501350750</v>
      </c>
      <c r="H47" s="74"/>
      <c r="I47" s="74">
        <v>3501350899</v>
      </c>
      <c r="J47" s="75"/>
      <c r="K47" s="74">
        <v>150</v>
      </c>
      <c r="L47" s="75"/>
      <c r="M47" s="87">
        <v>45461</v>
      </c>
      <c r="N47" s="100" t="s">
        <v>83</v>
      </c>
    </row>
    <row r="48" spans="1:14" x14ac:dyDescent="0.25">
      <c r="A48" s="75" t="s">
        <v>109</v>
      </c>
      <c r="B48" s="75"/>
      <c r="C48" s="74">
        <v>375</v>
      </c>
      <c r="D48" s="75"/>
      <c r="E48" s="74">
        <v>2075</v>
      </c>
      <c r="F48" s="75"/>
      <c r="G48" s="74">
        <v>3752075300</v>
      </c>
      <c r="H48" s="74"/>
      <c r="I48" s="74">
        <v>3752075599</v>
      </c>
      <c r="J48" s="75"/>
      <c r="K48" s="74">
        <v>300</v>
      </c>
      <c r="L48" s="75"/>
      <c r="M48" s="87">
        <v>45538</v>
      </c>
      <c r="N48" s="100" t="s">
        <v>85</v>
      </c>
    </row>
    <row r="49" spans="1:14" x14ac:dyDescent="0.25">
      <c r="A49" s="101" t="s">
        <v>110</v>
      </c>
      <c r="B49" s="75"/>
      <c r="C49" s="74">
        <v>375</v>
      </c>
      <c r="D49" s="75"/>
      <c r="E49" s="102">
        <v>2107</v>
      </c>
      <c r="F49" s="75"/>
      <c r="G49" s="74">
        <v>3752107000</v>
      </c>
      <c r="H49" s="74"/>
      <c r="I49" s="74">
        <v>3752107749</v>
      </c>
      <c r="J49" s="75"/>
      <c r="K49" s="74">
        <v>750</v>
      </c>
      <c r="L49" s="75"/>
      <c r="M49" s="87">
        <v>45618</v>
      </c>
      <c r="N49" s="100" t="s">
        <v>111</v>
      </c>
    </row>
    <row r="50" spans="1:14" x14ac:dyDescent="0.25">
      <c r="A50" s="101" t="s">
        <v>112</v>
      </c>
      <c r="B50" s="75"/>
      <c r="C50" s="74">
        <v>375</v>
      </c>
      <c r="D50" s="75"/>
      <c r="E50" s="102">
        <v>3080</v>
      </c>
      <c r="F50" s="75"/>
      <c r="G50" s="74">
        <v>3753080000</v>
      </c>
      <c r="H50" s="74"/>
      <c r="I50" s="74">
        <v>3753080199</v>
      </c>
      <c r="J50" s="75"/>
      <c r="K50" s="74">
        <v>200</v>
      </c>
      <c r="L50" s="75"/>
      <c r="M50" s="87">
        <v>43670</v>
      </c>
      <c r="N50" s="100" t="s">
        <v>83</v>
      </c>
    </row>
    <row r="51" spans="1:14" x14ac:dyDescent="0.25">
      <c r="A51" s="101" t="s">
        <v>113</v>
      </c>
      <c r="B51" s="75"/>
      <c r="C51" s="74">
        <v>375</v>
      </c>
      <c r="D51" s="75"/>
      <c r="E51" s="102">
        <v>3100</v>
      </c>
      <c r="F51" s="75"/>
      <c r="G51" s="74">
        <v>3753100000</v>
      </c>
      <c r="H51" s="74"/>
      <c r="I51" s="74">
        <v>3753100199</v>
      </c>
      <c r="J51" s="75"/>
      <c r="K51" s="74">
        <v>200</v>
      </c>
      <c r="L51" s="75"/>
      <c r="M51" s="87">
        <v>44012</v>
      </c>
      <c r="N51" s="76" t="s">
        <v>76</v>
      </c>
    </row>
    <row r="52" spans="1:14" x14ac:dyDescent="0.25">
      <c r="A52" s="75" t="s">
        <v>114</v>
      </c>
      <c r="B52" s="75"/>
      <c r="C52" s="74">
        <v>400</v>
      </c>
      <c r="D52" s="75"/>
      <c r="E52" s="74">
        <v>1400</v>
      </c>
      <c r="F52" s="75"/>
      <c r="G52" s="74">
        <v>4001400151</v>
      </c>
      <c r="H52" s="74"/>
      <c r="I52" s="74">
        <v>4001400301</v>
      </c>
      <c r="J52" s="75"/>
      <c r="K52" s="74">
        <v>150</v>
      </c>
      <c r="L52" s="75"/>
      <c r="M52" s="87">
        <v>45726</v>
      </c>
      <c r="N52" s="76" t="s">
        <v>81</v>
      </c>
    </row>
    <row r="53" spans="1:14" x14ac:dyDescent="0.25">
      <c r="A53" s="75" t="s">
        <v>115</v>
      </c>
      <c r="B53" s="75"/>
      <c r="C53" s="74">
        <v>419</v>
      </c>
      <c r="D53" s="75"/>
      <c r="E53" s="74">
        <v>2000</v>
      </c>
      <c r="F53" s="75"/>
      <c r="G53" s="74">
        <v>4192000500</v>
      </c>
      <c r="H53" s="74"/>
      <c r="I53" s="74">
        <v>4192000649</v>
      </c>
      <c r="J53" s="75"/>
      <c r="K53" s="74">
        <v>150</v>
      </c>
      <c r="L53" s="75"/>
      <c r="M53" s="87">
        <v>45771</v>
      </c>
      <c r="N53" s="100" t="s">
        <v>99</v>
      </c>
    </row>
    <row r="54" spans="1:14" x14ac:dyDescent="0.25">
      <c r="A54" s="75" t="s">
        <v>116</v>
      </c>
      <c r="B54" s="75"/>
      <c r="C54" s="74">
        <v>419</v>
      </c>
      <c r="D54" s="75"/>
      <c r="E54" s="74">
        <v>2100</v>
      </c>
      <c r="F54" s="75"/>
      <c r="G54" s="74">
        <v>4192100800</v>
      </c>
      <c r="H54" s="74"/>
      <c r="I54" s="74">
        <v>4192100999</v>
      </c>
      <c r="J54" s="75"/>
      <c r="K54" s="74">
        <v>200</v>
      </c>
      <c r="L54" s="75"/>
      <c r="M54" s="87">
        <v>44872</v>
      </c>
      <c r="N54" s="100" t="s">
        <v>76</v>
      </c>
    </row>
    <row r="55" spans="1:14" x14ac:dyDescent="0.25">
      <c r="A55" s="75" t="s">
        <v>117</v>
      </c>
      <c r="B55" s="75"/>
      <c r="C55" s="74">
        <v>500</v>
      </c>
      <c r="D55" s="75"/>
      <c r="E55" s="74">
        <v>3720</v>
      </c>
      <c r="F55" s="75"/>
      <c r="G55" s="74">
        <v>5003720200</v>
      </c>
      <c r="H55" s="74"/>
      <c r="I55" s="74">
        <v>5003720399</v>
      </c>
      <c r="J55" s="75"/>
      <c r="K55" s="74">
        <v>200</v>
      </c>
      <c r="L55" s="75"/>
      <c r="M55" s="87">
        <v>44699</v>
      </c>
      <c r="N55" s="76" t="s">
        <v>76</v>
      </c>
    </row>
    <row r="56" spans="1:14" x14ac:dyDescent="0.25">
      <c r="A56" s="75" t="s">
        <v>394</v>
      </c>
      <c r="B56" s="75"/>
      <c r="C56" s="74">
        <v>555</v>
      </c>
      <c r="D56" s="75"/>
      <c r="E56" s="74">
        <v>3000</v>
      </c>
      <c r="F56" s="75"/>
      <c r="G56" s="74">
        <v>5553000201</v>
      </c>
      <c r="H56" s="74"/>
      <c r="I56" s="74">
        <v>5553000350</v>
      </c>
      <c r="J56" s="75"/>
      <c r="K56" s="74">
        <v>150</v>
      </c>
      <c r="L56" s="75"/>
      <c r="M56" s="87">
        <v>45762</v>
      </c>
      <c r="N56" s="100" t="s">
        <v>81</v>
      </c>
    </row>
    <row r="57" spans="1:14" x14ac:dyDescent="0.25">
      <c r="A57" s="75" t="s">
        <v>118</v>
      </c>
      <c r="B57" s="75"/>
      <c r="C57" s="74">
        <v>555</v>
      </c>
      <c r="D57" s="75"/>
      <c r="E57" s="74">
        <v>3065</v>
      </c>
      <c r="F57" s="75"/>
      <c r="G57" s="74">
        <v>5553065200</v>
      </c>
      <c r="H57" s="74"/>
      <c r="I57" s="74">
        <v>5553065399</v>
      </c>
      <c r="J57" s="75"/>
      <c r="K57" s="74">
        <v>200</v>
      </c>
      <c r="L57" s="75"/>
      <c r="M57" s="87">
        <v>44939</v>
      </c>
      <c r="N57" s="100" t="s">
        <v>81</v>
      </c>
    </row>
    <row r="58" spans="1:14" x14ac:dyDescent="0.25">
      <c r="A58" s="75" t="s">
        <v>119</v>
      </c>
      <c r="B58" s="75"/>
      <c r="C58" s="74">
        <v>580</v>
      </c>
      <c r="D58" s="75"/>
      <c r="E58" s="74">
        <v>1580</v>
      </c>
      <c r="F58" s="75"/>
      <c r="G58" s="74">
        <v>5801580501</v>
      </c>
      <c r="H58" s="74"/>
      <c r="I58" s="74">
        <v>5801580800</v>
      </c>
      <c r="J58" s="75"/>
      <c r="K58" s="74">
        <v>300</v>
      </c>
      <c r="L58" s="75"/>
      <c r="M58" s="87">
        <v>45659</v>
      </c>
      <c r="N58" s="100" t="s">
        <v>99</v>
      </c>
    </row>
    <row r="59" spans="1:14" x14ac:dyDescent="0.25">
      <c r="A59" s="75" t="s">
        <v>120</v>
      </c>
      <c r="B59" s="75"/>
      <c r="C59" s="74">
        <v>605</v>
      </c>
      <c r="D59" s="75"/>
      <c r="E59" s="74">
        <v>4340</v>
      </c>
      <c r="F59" s="75"/>
      <c r="G59" s="74">
        <v>6054340200</v>
      </c>
      <c r="H59" s="74"/>
      <c r="I59" s="74">
        <v>6054340399</v>
      </c>
      <c r="J59" s="75"/>
      <c r="K59" s="74">
        <v>200</v>
      </c>
      <c r="L59" s="75"/>
      <c r="M59" s="87">
        <v>43834</v>
      </c>
      <c r="N59" s="100" t="s">
        <v>99</v>
      </c>
    </row>
    <row r="60" spans="1:14" x14ac:dyDescent="0.25">
      <c r="A60" s="75" t="s">
        <v>121</v>
      </c>
      <c r="B60" s="75"/>
      <c r="C60" s="74">
        <v>625</v>
      </c>
      <c r="D60" s="75"/>
      <c r="E60" s="74">
        <v>2000</v>
      </c>
      <c r="F60" s="75"/>
      <c r="G60" s="74">
        <v>6252000201</v>
      </c>
      <c r="H60" s="74"/>
      <c r="I60" s="74">
        <v>6252000500</v>
      </c>
      <c r="J60" s="75"/>
      <c r="K60" s="74">
        <v>300</v>
      </c>
      <c r="L60" s="75"/>
      <c r="M60" s="87">
        <v>45692</v>
      </c>
      <c r="N60" s="76" t="s">
        <v>122</v>
      </c>
    </row>
    <row r="61" spans="1:14" x14ac:dyDescent="0.25">
      <c r="A61" s="75" t="s">
        <v>123</v>
      </c>
      <c r="B61" s="75"/>
      <c r="C61" s="74">
        <v>650</v>
      </c>
      <c r="D61" s="75"/>
      <c r="E61" s="74">
        <v>1650</v>
      </c>
      <c r="F61" s="75"/>
      <c r="G61" s="74">
        <v>6501650351</v>
      </c>
      <c r="H61" s="74"/>
      <c r="I61" s="74">
        <v>6501650500</v>
      </c>
      <c r="J61" s="75"/>
      <c r="K61" s="74">
        <v>150</v>
      </c>
      <c r="L61" s="75"/>
      <c r="M61" s="104">
        <v>45590</v>
      </c>
      <c r="N61" s="100" t="s">
        <v>85</v>
      </c>
    </row>
    <row r="62" spans="1:14" x14ac:dyDescent="0.25">
      <c r="A62" s="101" t="s">
        <v>124</v>
      </c>
      <c r="B62" s="75"/>
      <c r="C62" s="74">
        <v>650</v>
      </c>
      <c r="D62" s="75"/>
      <c r="E62" s="74">
        <v>6501</v>
      </c>
      <c r="F62" s="75"/>
      <c r="G62" s="74">
        <v>6506501800</v>
      </c>
      <c r="H62" s="74"/>
      <c r="I62" s="74">
        <v>6506501999</v>
      </c>
      <c r="J62" s="75"/>
      <c r="K62" s="74">
        <v>200</v>
      </c>
      <c r="L62" s="75"/>
      <c r="M62" s="87">
        <v>44418</v>
      </c>
      <c r="N62" s="76" t="s">
        <v>76</v>
      </c>
    </row>
    <row r="63" spans="1:14" x14ac:dyDescent="0.25">
      <c r="A63" s="101" t="s">
        <v>395</v>
      </c>
      <c r="B63" s="75"/>
      <c r="C63" s="74">
        <v>700</v>
      </c>
      <c r="D63" s="75"/>
      <c r="E63" s="74">
        <v>1700</v>
      </c>
      <c r="F63" s="75"/>
      <c r="G63" s="74">
        <v>7001700451</v>
      </c>
      <c r="H63" s="74"/>
      <c r="I63" s="74">
        <v>7001700600</v>
      </c>
      <c r="J63" s="75"/>
      <c r="K63" s="74">
        <v>150</v>
      </c>
      <c r="L63" s="75"/>
      <c r="M63" s="87">
        <v>45779</v>
      </c>
      <c r="N63" s="76" t="s">
        <v>87</v>
      </c>
    </row>
    <row r="64" spans="1:14" x14ac:dyDescent="0.25">
      <c r="A64" s="75" t="s">
        <v>125</v>
      </c>
      <c r="B64" s="75"/>
      <c r="C64" s="74">
        <v>780</v>
      </c>
      <c r="D64" s="75"/>
      <c r="E64" s="74">
        <v>2200</v>
      </c>
      <c r="F64" s="75"/>
      <c r="G64" s="74">
        <v>7802200451</v>
      </c>
      <c r="H64" s="74"/>
      <c r="I64" s="74">
        <v>7802200600</v>
      </c>
      <c r="J64" s="75"/>
      <c r="K64" s="74">
        <v>150</v>
      </c>
      <c r="L64" s="75"/>
      <c r="M64" s="87">
        <v>45635</v>
      </c>
      <c r="N64" s="100" t="s">
        <v>85</v>
      </c>
    </row>
    <row r="65" spans="1:14" x14ac:dyDescent="0.25">
      <c r="A65" s="75" t="s">
        <v>126</v>
      </c>
      <c r="B65" s="75"/>
      <c r="C65" s="74">
        <v>780</v>
      </c>
      <c r="D65" s="75"/>
      <c r="E65" s="74">
        <v>2300</v>
      </c>
      <c r="F65" s="75"/>
      <c r="G65" s="74">
        <v>7802300350</v>
      </c>
      <c r="H65" s="74"/>
      <c r="I65" s="74">
        <v>7802300500</v>
      </c>
      <c r="J65" s="75"/>
      <c r="K65" s="74">
        <v>150</v>
      </c>
      <c r="L65" s="75"/>
      <c r="M65" s="87">
        <v>45747</v>
      </c>
      <c r="N65" s="76" t="s">
        <v>76</v>
      </c>
    </row>
    <row r="66" spans="1:14" x14ac:dyDescent="0.25">
      <c r="A66" s="75" t="s">
        <v>127</v>
      </c>
      <c r="B66" s="75"/>
      <c r="C66" s="74">
        <v>780</v>
      </c>
      <c r="D66" s="75"/>
      <c r="E66" s="74">
        <v>2600</v>
      </c>
      <c r="F66" s="75"/>
      <c r="G66" s="74">
        <v>7802600800</v>
      </c>
      <c r="H66" s="74"/>
      <c r="I66" s="74">
        <v>7802600949</v>
      </c>
      <c r="J66" s="75"/>
      <c r="K66" s="74">
        <v>150</v>
      </c>
      <c r="L66" s="75"/>
      <c r="M66" s="87">
        <v>45649</v>
      </c>
      <c r="N66" s="100" t="s">
        <v>83</v>
      </c>
    </row>
    <row r="67" spans="1:14" x14ac:dyDescent="0.25">
      <c r="A67" s="75" t="s">
        <v>128</v>
      </c>
      <c r="B67" s="75"/>
      <c r="C67" s="74">
        <v>780</v>
      </c>
      <c r="D67" s="75"/>
      <c r="E67" s="74">
        <v>3405</v>
      </c>
      <c r="F67" s="75"/>
      <c r="G67" s="74">
        <v>7803405450</v>
      </c>
      <c r="H67" s="74"/>
      <c r="I67" s="74">
        <v>7803405599</v>
      </c>
      <c r="J67" s="75"/>
      <c r="K67" s="74">
        <v>150</v>
      </c>
      <c r="L67" s="75"/>
      <c r="M67" s="87">
        <v>45770</v>
      </c>
      <c r="N67" s="100" t="s">
        <v>81</v>
      </c>
    </row>
    <row r="68" spans="1:14" x14ac:dyDescent="0.25">
      <c r="A68" s="75" t="s">
        <v>129</v>
      </c>
      <c r="B68" s="75"/>
      <c r="C68" s="74">
        <v>780</v>
      </c>
      <c r="D68" s="75"/>
      <c r="E68" s="74">
        <v>3410</v>
      </c>
      <c r="F68" s="75"/>
      <c r="G68" s="74">
        <v>7803410200</v>
      </c>
      <c r="H68" s="74"/>
      <c r="I68" s="74">
        <v>7803410399</v>
      </c>
      <c r="J68" s="75"/>
      <c r="K68" s="74">
        <v>200</v>
      </c>
      <c r="L68" s="75"/>
      <c r="M68" s="87">
        <v>43836</v>
      </c>
      <c r="N68" s="76" t="s">
        <v>76</v>
      </c>
    </row>
    <row r="69" spans="1:14" x14ac:dyDescent="0.25">
      <c r="A69" s="75" t="s">
        <v>130</v>
      </c>
      <c r="B69" s="75"/>
      <c r="C69" s="74">
        <v>780</v>
      </c>
      <c r="D69" s="75"/>
      <c r="E69" s="74">
        <v>3445</v>
      </c>
      <c r="F69" s="75"/>
      <c r="G69" s="74">
        <v>7803445900</v>
      </c>
      <c r="H69" s="74"/>
      <c r="I69" s="74">
        <v>7803445049</v>
      </c>
      <c r="J69" s="75"/>
      <c r="K69" s="74">
        <v>150</v>
      </c>
      <c r="L69" s="75"/>
      <c r="M69" s="87">
        <v>45783</v>
      </c>
      <c r="N69" s="76" t="s">
        <v>76</v>
      </c>
    </row>
    <row r="70" spans="1:14" x14ac:dyDescent="0.25">
      <c r="A70" s="75" t="s">
        <v>131</v>
      </c>
      <c r="B70" s="75"/>
      <c r="C70" s="74">
        <v>780</v>
      </c>
      <c r="D70" s="75"/>
      <c r="E70" s="74">
        <v>3460</v>
      </c>
      <c r="F70" s="75"/>
      <c r="G70" s="74">
        <v>7803460300</v>
      </c>
      <c r="H70" s="74"/>
      <c r="I70" s="74">
        <v>7803460449</v>
      </c>
      <c r="J70" s="75"/>
      <c r="K70" s="74">
        <v>150</v>
      </c>
      <c r="L70" s="75"/>
      <c r="M70" s="87">
        <v>45555</v>
      </c>
      <c r="N70" s="100" t="s">
        <v>99</v>
      </c>
    </row>
    <row r="71" spans="1:14" x14ac:dyDescent="0.25">
      <c r="A71" s="101" t="s">
        <v>132</v>
      </c>
      <c r="B71" s="75"/>
      <c r="C71" s="74">
        <v>780</v>
      </c>
      <c r="D71" s="75"/>
      <c r="E71" s="74">
        <v>3550</v>
      </c>
      <c r="F71" s="75"/>
      <c r="G71" s="74">
        <v>7803550400</v>
      </c>
      <c r="H71" s="74"/>
      <c r="I71" s="74">
        <v>7803550300</v>
      </c>
      <c r="J71" s="75"/>
      <c r="K71" s="74">
        <v>900</v>
      </c>
      <c r="L71" s="75"/>
      <c r="M71" s="87">
        <v>45384</v>
      </c>
      <c r="N71" s="100" t="s">
        <v>133</v>
      </c>
    </row>
    <row r="72" spans="1:14" x14ac:dyDescent="0.25">
      <c r="A72" s="75" t="s">
        <v>134</v>
      </c>
      <c r="B72" s="75"/>
      <c r="C72" s="74">
        <v>780</v>
      </c>
      <c r="D72" s="75"/>
      <c r="E72" s="74">
        <v>4151</v>
      </c>
      <c r="F72" s="75"/>
      <c r="G72" s="74">
        <v>7804151200</v>
      </c>
      <c r="H72" s="74"/>
      <c r="I72" s="74">
        <v>7804151399</v>
      </c>
      <c r="J72" s="75"/>
      <c r="K72" s="74">
        <v>200</v>
      </c>
      <c r="L72" s="75"/>
      <c r="M72" s="87">
        <v>44196</v>
      </c>
      <c r="N72" s="100" t="s">
        <v>99</v>
      </c>
    </row>
    <row r="73" spans="1:14" x14ac:dyDescent="0.25">
      <c r="A73" s="75" t="s">
        <v>135</v>
      </c>
      <c r="B73" s="75"/>
      <c r="C73" s="74">
        <v>780</v>
      </c>
      <c r="D73" s="75"/>
      <c r="E73" s="74">
        <v>4153</v>
      </c>
      <c r="F73" s="75"/>
      <c r="G73" s="74">
        <v>7804153400</v>
      </c>
      <c r="H73" s="74"/>
      <c r="I73" s="74">
        <v>7804153549</v>
      </c>
      <c r="J73" s="75"/>
      <c r="K73" s="74">
        <v>150</v>
      </c>
      <c r="L73" s="75"/>
      <c r="M73" s="87">
        <v>45302</v>
      </c>
      <c r="N73" s="100" t="s">
        <v>76</v>
      </c>
    </row>
    <row r="74" spans="1:14" x14ac:dyDescent="0.25">
      <c r="A74" s="75" t="s">
        <v>136</v>
      </c>
      <c r="B74" s="75"/>
      <c r="C74" s="74">
        <v>780</v>
      </c>
      <c r="D74" s="75"/>
      <c r="E74" s="74">
        <v>4155</v>
      </c>
      <c r="F74" s="75"/>
      <c r="G74" s="74">
        <v>7804155800</v>
      </c>
      <c r="H74" s="74"/>
      <c r="I74" s="74">
        <v>7804155999</v>
      </c>
      <c r="J74" s="75"/>
      <c r="K74" s="74">
        <v>200</v>
      </c>
      <c r="L74" s="75"/>
      <c r="M74" s="87">
        <v>44460</v>
      </c>
      <c r="N74" s="76" t="s">
        <v>76</v>
      </c>
    </row>
    <row r="75" spans="1:14" x14ac:dyDescent="0.25">
      <c r="A75" s="75" t="s">
        <v>137</v>
      </c>
      <c r="B75" s="75"/>
      <c r="C75" s="74">
        <v>780</v>
      </c>
      <c r="D75" s="75"/>
      <c r="E75" s="74">
        <v>4156</v>
      </c>
      <c r="F75" s="75"/>
      <c r="G75" s="74">
        <v>7804156000</v>
      </c>
      <c r="H75" s="74"/>
      <c r="I75" s="74">
        <v>7804156149</v>
      </c>
      <c r="J75" s="75"/>
      <c r="K75" s="74">
        <v>150</v>
      </c>
      <c r="L75" s="75"/>
      <c r="M75" s="87">
        <v>45156</v>
      </c>
      <c r="N75" s="100" t="s">
        <v>81</v>
      </c>
    </row>
    <row r="76" spans="1:14" x14ac:dyDescent="0.25">
      <c r="A76" s="75" t="s">
        <v>138</v>
      </c>
      <c r="B76" s="75"/>
      <c r="C76" s="74">
        <v>780</v>
      </c>
      <c r="D76" s="75"/>
      <c r="E76" s="74">
        <v>4157</v>
      </c>
      <c r="F76" s="75"/>
      <c r="G76" s="74">
        <v>7804157550</v>
      </c>
      <c r="H76" s="74"/>
      <c r="I76" s="74">
        <v>7804157699</v>
      </c>
      <c r="J76" s="75"/>
      <c r="K76" s="74">
        <v>150</v>
      </c>
      <c r="L76" s="75"/>
      <c r="M76" s="87">
        <v>45765</v>
      </c>
      <c r="N76" s="100" t="s">
        <v>81</v>
      </c>
    </row>
    <row r="77" spans="1:14" x14ac:dyDescent="0.25">
      <c r="A77" s="75" t="s">
        <v>139</v>
      </c>
      <c r="B77" s="75"/>
      <c r="C77" s="74">
        <v>780</v>
      </c>
      <c r="D77" s="75"/>
      <c r="E77" s="74">
        <v>4463</v>
      </c>
      <c r="F77" s="75"/>
      <c r="G77" s="74">
        <v>7804463700</v>
      </c>
      <c r="H77" s="74"/>
      <c r="I77" s="74">
        <v>7804463999</v>
      </c>
      <c r="J77" s="75"/>
      <c r="K77" s="74">
        <v>200</v>
      </c>
      <c r="L77" s="75"/>
      <c r="M77" s="87">
        <v>44321</v>
      </c>
      <c r="N77" s="76" t="s">
        <v>76</v>
      </c>
    </row>
    <row r="78" spans="1:14" x14ac:dyDescent="0.25">
      <c r="A78" s="75" t="s">
        <v>140</v>
      </c>
      <c r="B78" s="75"/>
      <c r="C78" s="102">
        <v>780</v>
      </c>
      <c r="D78" s="75"/>
      <c r="E78" s="74">
        <v>4726</v>
      </c>
      <c r="F78" s="75"/>
      <c r="G78" s="74">
        <v>7804726600</v>
      </c>
      <c r="H78" s="74"/>
      <c r="I78" s="74">
        <v>7804726749</v>
      </c>
      <c r="J78" s="75"/>
      <c r="K78" s="74">
        <v>150</v>
      </c>
      <c r="L78" s="75"/>
      <c r="M78" s="87">
        <v>45791</v>
      </c>
      <c r="N78" s="76" t="s">
        <v>76</v>
      </c>
    </row>
    <row r="79" spans="1:14" x14ac:dyDescent="0.25">
      <c r="A79" s="75" t="s">
        <v>141</v>
      </c>
      <c r="B79" s="75"/>
      <c r="C79" s="74">
        <v>812</v>
      </c>
      <c r="D79" s="75"/>
      <c r="E79" s="102">
        <v>2000</v>
      </c>
      <c r="F79" s="75"/>
      <c r="G79" s="74">
        <v>8122000600</v>
      </c>
      <c r="H79" s="74"/>
      <c r="I79" s="74">
        <v>8122000749</v>
      </c>
      <c r="J79" s="75"/>
      <c r="K79" s="74">
        <v>150</v>
      </c>
      <c r="L79" s="75"/>
      <c r="M79" s="87">
        <v>45272</v>
      </c>
      <c r="N79" s="100" t="s">
        <v>81</v>
      </c>
    </row>
    <row r="80" spans="1:14" x14ac:dyDescent="0.25">
      <c r="A80" s="75" t="s">
        <v>142</v>
      </c>
      <c r="B80" s="75"/>
      <c r="C80" s="74">
        <v>812</v>
      </c>
      <c r="D80" s="75"/>
      <c r="E80" s="74">
        <v>2010</v>
      </c>
      <c r="F80" s="75"/>
      <c r="G80" s="74">
        <v>8122010600</v>
      </c>
      <c r="H80" s="74"/>
      <c r="I80" s="74">
        <v>8122010749</v>
      </c>
      <c r="J80" s="75"/>
      <c r="K80" s="74">
        <v>150</v>
      </c>
      <c r="L80" s="75"/>
      <c r="M80" s="87">
        <v>44992</v>
      </c>
      <c r="N80" s="100" t="s">
        <v>99</v>
      </c>
    </row>
    <row r="81" spans="1:14" x14ac:dyDescent="0.25">
      <c r="A81" s="75" t="s">
        <v>143</v>
      </c>
      <c r="B81" s="75"/>
      <c r="C81" s="74">
        <v>812</v>
      </c>
      <c r="D81" s="75"/>
      <c r="E81" s="74">
        <v>2050</v>
      </c>
      <c r="F81" s="75"/>
      <c r="G81" s="74">
        <v>8122050850</v>
      </c>
      <c r="H81" s="74"/>
      <c r="I81" s="74">
        <v>8122050999</v>
      </c>
      <c r="J81" s="75"/>
      <c r="K81" s="74">
        <v>150</v>
      </c>
      <c r="L81" s="75"/>
      <c r="M81" s="87">
        <v>45637</v>
      </c>
      <c r="N81" s="100" t="s">
        <v>85</v>
      </c>
    </row>
    <row r="82" spans="1:14" x14ac:dyDescent="0.25">
      <c r="A82" s="75" t="s">
        <v>144</v>
      </c>
      <c r="B82" s="75"/>
      <c r="C82" s="74">
        <v>812</v>
      </c>
      <c r="D82" s="75"/>
      <c r="E82" s="74">
        <v>2080</v>
      </c>
      <c r="F82" s="75"/>
      <c r="G82" s="74">
        <v>8122080800</v>
      </c>
      <c r="H82" s="74"/>
      <c r="I82" s="74">
        <v>8122080949</v>
      </c>
      <c r="J82" s="75"/>
      <c r="K82" s="74">
        <v>150</v>
      </c>
      <c r="L82" s="75"/>
      <c r="M82" s="87">
        <v>45023</v>
      </c>
      <c r="N82" s="100" t="s">
        <v>81</v>
      </c>
    </row>
    <row r="83" spans="1:14" x14ac:dyDescent="0.25">
      <c r="A83" s="75" t="s">
        <v>145</v>
      </c>
      <c r="B83" s="75"/>
      <c r="C83" s="74">
        <v>812</v>
      </c>
      <c r="D83" s="75"/>
      <c r="E83" s="74">
        <v>3235</v>
      </c>
      <c r="F83" s="75"/>
      <c r="G83" s="74">
        <v>8123235400</v>
      </c>
      <c r="H83" s="74"/>
      <c r="I83" s="74">
        <v>8123235599</v>
      </c>
      <c r="J83" s="75"/>
      <c r="K83" s="74">
        <v>200</v>
      </c>
      <c r="L83" s="75"/>
      <c r="M83" s="87">
        <v>44637</v>
      </c>
      <c r="N83" s="100" t="s">
        <v>83</v>
      </c>
    </row>
    <row r="84" spans="1:14" x14ac:dyDescent="0.25">
      <c r="A84" s="75" t="s">
        <v>146</v>
      </c>
      <c r="B84" s="75"/>
      <c r="C84" s="74">
        <v>812</v>
      </c>
      <c r="D84" s="75"/>
      <c r="E84" s="74">
        <v>4010</v>
      </c>
      <c r="F84" s="75"/>
      <c r="G84" s="74">
        <v>8124010400</v>
      </c>
      <c r="H84" s="74"/>
      <c r="I84" s="74">
        <v>8124010599</v>
      </c>
      <c r="J84" s="75"/>
      <c r="K84" s="74">
        <v>200</v>
      </c>
      <c r="L84" s="75"/>
      <c r="M84" s="87">
        <v>44720</v>
      </c>
      <c r="N84" s="100" t="s">
        <v>83</v>
      </c>
    </row>
    <row r="85" spans="1:14" x14ac:dyDescent="0.25">
      <c r="A85" s="75" t="s">
        <v>147</v>
      </c>
      <c r="B85" s="75"/>
      <c r="C85" s="74">
        <v>812</v>
      </c>
      <c r="D85" s="75"/>
      <c r="E85" s="74">
        <v>4025</v>
      </c>
      <c r="F85" s="75"/>
      <c r="G85" s="74">
        <v>8124025600</v>
      </c>
      <c r="H85" s="74"/>
      <c r="I85" s="74">
        <v>8124025749</v>
      </c>
      <c r="J85" s="75"/>
      <c r="K85" s="74">
        <v>150</v>
      </c>
      <c r="L85" s="75"/>
      <c r="M85" s="87">
        <v>45404</v>
      </c>
      <c r="N85" s="76" t="s">
        <v>99</v>
      </c>
    </row>
    <row r="86" spans="1:14" x14ac:dyDescent="0.25">
      <c r="A86" s="75" t="s">
        <v>148</v>
      </c>
      <c r="B86" s="75"/>
      <c r="C86" s="74">
        <v>812</v>
      </c>
      <c r="D86" s="75"/>
      <c r="E86" s="74">
        <v>4100</v>
      </c>
      <c r="F86" s="75"/>
      <c r="G86" s="74">
        <v>8124100800</v>
      </c>
      <c r="H86" s="74"/>
      <c r="I86" s="74">
        <v>8124100949</v>
      </c>
      <c r="J86" s="75"/>
      <c r="K86" s="74">
        <v>150</v>
      </c>
      <c r="L86" s="75"/>
      <c r="M86" s="87">
        <v>45259</v>
      </c>
      <c r="N86" s="100" t="s">
        <v>149</v>
      </c>
    </row>
    <row r="87" spans="1:14" x14ac:dyDescent="0.25">
      <c r="A87" s="75" t="s">
        <v>150</v>
      </c>
      <c r="B87" s="75"/>
      <c r="C87" s="74">
        <v>812</v>
      </c>
      <c r="D87" s="75"/>
      <c r="E87" s="74">
        <v>4110</v>
      </c>
      <c r="F87" s="75"/>
      <c r="G87" s="74">
        <v>8124110550</v>
      </c>
      <c r="H87" s="74"/>
      <c r="I87" s="74">
        <v>8124110699</v>
      </c>
      <c r="J87" s="75"/>
      <c r="K87" s="74">
        <v>150</v>
      </c>
      <c r="L87" s="75"/>
      <c r="M87" s="87">
        <v>45576</v>
      </c>
      <c r="N87" s="100" t="s">
        <v>85</v>
      </c>
    </row>
    <row r="88" spans="1:14" x14ac:dyDescent="0.25">
      <c r="A88" s="75" t="s">
        <v>151</v>
      </c>
      <c r="B88" s="75"/>
      <c r="C88" s="74">
        <v>812</v>
      </c>
      <c r="D88" s="75"/>
      <c r="E88" s="74">
        <v>4125</v>
      </c>
      <c r="F88" s="75"/>
      <c r="G88" s="105">
        <v>8124125700</v>
      </c>
      <c r="H88" s="105"/>
      <c r="I88" s="105">
        <v>8124125849</v>
      </c>
      <c r="J88" s="106"/>
      <c r="K88" s="105">
        <v>150</v>
      </c>
      <c r="L88" s="106"/>
      <c r="M88" s="107">
        <v>45489</v>
      </c>
      <c r="N88" s="84" t="s">
        <v>87</v>
      </c>
    </row>
    <row r="89" spans="1:14" x14ac:dyDescent="0.25">
      <c r="A89" s="75" t="s">
        <v>152</v>
      </c>
      <c r="B89" s="75"/>
      <c r="C89" s="74">
        <v>812</v>
      </c>
      <c r="D89" s="75"/>
      <c r="E89" s="74">
        <v>4235</v>
      </c>
      <c r="F89" s="75"/>
      <c r="G89" s="74">
        <v>8124235800</v>
      </c>
      <c r="H89" s="74"/>
      <c r="I89" s="74">
        <v>8124235949</v>
      </c>
      <c r="J89" s="75"/>
      <c r="K89" s="74">
        <v>150</v>
      </c>
      <c r="L89" s="75"/>
      <c r="M89" s="87">
        <v>45519</v>
      </c>
      <c r="N89" s="100" t="s">
        <v>149</v>
      </c>
    </row>
    <row r="90" spans="1:14" x14ac:dyDescent="0.25">
      <c r="A90" s="75" t="s">
        <v>153</v>
      </c>
      <c r="B90" s="75"/>
      <c r="C90" s="74">
        <v>812</v>
      </c>
      <c r="D90" s="75"/>
      <c r="E90" s="74">
        <v>4255</v>
      </c>
      <c r="F90" s="75"/>
      <c r="G90" s="74">
        <v>8124255700</v>
      </c>
      <c r="H90" s="74"/>
      <c r="I90" s="74">
        <v>8124255849</v>
      </c>
      <c r="J90" s="75"/>
      <c r="K90" s="74">
        <v>150</v>
      </c>
      <c r="L90" s="75"/>
      <c r="M90" s="87">
        <v>45601</v>
      </c>
      <c r="N90" s="100" t="s">
        <v>87</v>
      </c>
    </row>
    <row r="91" spans="1:14" x14ac:dyDescent="0.25">
      <c r="A91" s="75" t="s">
        <v>154</v>
      </c>
      <c r="B91" s="75"/>
      <c r="C91" s="74">
        <v>812</v>
      </c>
      <c r="D91" s="75"/>
      <c r="E91" s="74">
        <v>4265</v>
      </c>
      <c r="F91" s="75"/>
      <c r="G91" s="74">
        <v>8124265200</v>
      </c>
      <c r="H91" s="74"/>
      <c r="I91" s="74">
        <v>8124265349</v>
      </c>
      <c r="J91" s="75"/>
      <c r="K91" s="74">
        <v>150</v>
      </c>
      <c r="L91" s="75"/>
      <c r="M91" s="87">
        <v>45611</v>
      </c>
      <c r="N91" s="76" t="s">
        <v>83</v>
      </c>
    </row>
    <row r="92" spans="1:14" x14ac:dyDescent="0.25">
      <c r="A92" s="75" t="s">
        <v>155</v>
      </c>
      <c r="B92" s="75"/>
      <c r="C92" s="74">
        <v>812</v>
      </c>
      <c r="D92" s="75"/>
      <c r="E92" s="74">
        <v>6030</v>
      </c>
      <c r="F92" s="75"/>
      <c r="G92" s="74">
        <v>8126030000</v>
      </c>
      <c r="H92" s="74"/>
      <c r="I92" s="74">
        <v>8126030149</v>
      </c>
      <c r="J92" s="75"/>
      <c r="K92" s="74">
        <v>150</v>
      </c>
      <c r="L92" s="75"/>
      <c r="M92" s="87">
        <v>45051</v>
      </c>
      <c r="N92" s="76" t="s">
        <v>76</v>
      </c>
    </row>
    <row r="93" spans="1:14" x14ac:dyDescent="0.25">
      <c r="A93" s="75" t="s">
        <v>156</v>
      </c>
      <c r="B93" s="75"/>
      <c r="C93" s="74">
        <v>860</v>
      </c>
      <c r="D93" s="75"/>
      <c r="E93" s="74">
        <v>1950</v>
      </c>
      <c r="F93" s="75"/>
      <c r="G93" s="74">
        <v>8601950400</v>
      </c>
      <c r="H93" s="74"/>
      <c r="I93" s="74">
        <v>8601950599</v>
      </c>
      <c r="J93" s="75"/>
      <c r="K93" s="74">
        <v>200</v>
      </c>
      <c r="L93" s="75"/>
      <c r="M93" s="87">
        <v>44061</v>
      </c>
      <c r="N93" s="76" t="s">
        <v>76</v>
      </c>
    </row>
    <row r="94" spans="1:14" x14ac:dyDescent="0.25">
      <c r="A94" s="75" t="s">
        <v>30</v>
      </c>
      <c r="B94" s="75"/>
      <c r="C94" s="74">
        <v>860</v>
      </c>
      <c r="D94" s="75"/>
      <c r="E94" s="74">
        <v>1960</v>
      </c>
      <c r="F94" s="75"/>
      <c r="G94" s="74">
        <v>8601960400</v>
      </c>
      <c r="H94" s="74"/>
      <c r="I94" s="74">
        <v>8601960549</v>
      </c>
      <c r="J94" s="75"/>
      <c r="K94" s="74">
        <v>150</v>
      </c>
      <c r="L94" s="75"/>
      <c r="M94" s="87">
        <v>44992</v>
      </c>
      <c r="N94" s="100" t="s">
        <v>99</v>
      </c>
    </row>
    <row r="95" spans="1:14" x14ac:dyDescent="0.25">
      <c r="A95" s="101" t="s">
        <v>157</v>
      </c>
      <c r="B95" s="108"/>
      <c r="C95" s="74">
        <v>860</v>
      </c>
      <c r="D95" s="75"/>
      <c r="E95" s="74">
        <v>4150</v>
      </c>
      <c r="F95" s="75"/>
      <c r="G95" s="74">
        <v>8604150950</v>
      </c>
      <c r="H95" s="74"/>
      <c r="I95" s="74">
        <v>8604150099</v>
      </c>
      <c r="J95" s="75"/>
      <c r="K95" s="74">
        <v>150</v>
      </c>
      <c r="L95" s="75"/>
      <c r="M95" s="104">
        <v>45807</v>
      </c>
      <c r="N95" s="100" t="s">
        <v>81</v>
      </c>
    </row>
    <row r="96" spans="1:14" x14ac:dyDescent="0.25">
      <c r="A96" s="101" t="s">
        <v>158</v>
      </c>
      <c r="B96" s="75"/>
      <c r="C96" s="74">
        <v>860</v>
      </c>
      <c r="D96" s="75"/>
      <c r="E96" s="74">
        <v>5351</v>
      </c>
      <c r="F96" s="75"/>
      <c r="G96" s="74">
        <v>8605351300</v>
      </c>
      <c r="H96" s="74"/>
      <c r="I96" s="74">
        <v>8605351599</v>
      </c>
      <c r="J96" s="75"/>
      <c r="K96" s="74">
        <v>300</v>
      </c>
      <c r="L96" s="109"/>
      <c r="M96" s="87">
        <v>45771</v>
      </c>
      <c r="N96" s="100" t="s">
        <v>122</v>
      </c>
    </row>
    <row r="97" spans="1:14" x14ac:dyDescent="0.25">
      <c r="A97" s="75" t="s">
        <v>159</v>
      </c>
      <c r="B97" s="75"/>
      <c r="C97" s="74">
        <v>860</v>
      </c>
      <c r="D97" s="75"/>
      <c r="E97" s="74">
        <v>5336</v>
      </c>
      <c r="F97" s="75"/>
      <c r="G97" s="74">
        <v>8605336950</v>
      </c>
      <c r="H97" s="74"/>
      <c r="I97" s="74">
        <v>8605336099</v>
      </c>
      <c r="J97" s="75"/>
      <c r="K97" s="74">
        <v>150</v>
      </c>
      <c r="L97" s="109"/>
      <c r="M97" s="87">
        <v>45775</v>
      </c>
      <c r="N97" s="100" t="s">
        <v>83</v>
      </c>
    </row>
    <row r="98" spans="1:14" x14ac:dyDescent="0.25">
      <c r="A98" s="75" t="s">
        <v>160</v>
      </c>
      <c r="B98" s="75"/>
      <c r="C98" s="74">
        <v>860</v>
      </c>
      <c r="D98" s="75"/>
      <c r="E98" s="74">
        <v>5335</v>
      </c>
      <c r="F98" s="75"/>
      <c r="G98" s="74">
        <v>8605335950</v>
      </c>
      <c r="H98" s="74"/>
      <c r="I98" s="74">
        <v>8605335249</v>
      </c>
      <c r="J98" s="75"/>
      <c r="K98" s="74">
        <v>300</v>
      </c>
      <c r="L98" s="75"/>
      <c r="M98" s="104" t="s">
        <v>396</v>
      </c>
      <c r="N98" s="100" t="s">
        <v>87</v>
      </c>
    </row>
    <row r="99" spans="1:14" x14ac:dyDescent="0.25">
      <c r="A99" s="101" t="s">
        <v>161</v>
      </c>
      <c r="B99" s="75"/>
      <c r="C99" s="74">
        <v>886</v>
      </c>
      <c r="D99" s="75"/>
      <c r="E99" s="102">
        <v>1100</v>
      </c>
      <c r="F99" s="75"/>
      <c r="G99" s="74">
        <v>8861100000</v>
      </c>
      <c r="H99" s="74"/>
      <c r="I99" s="74">
        <v>8861100199</v>
      </c>
      <c r="J99" s="75"/>
      <c r="K99" s="74">
        <v>200</v>
      </c>
      <c r="L99" s="75"/>
      <c r="M99" s="87">
        <v>44060</v>
      </c>
      <c r="N99" s="100" t="s">
        <v>83</v>
      </c>
    </row>
    <row r="100" spans="1:14" x14ac:dyDescent="0.25">
      <c r="A100" s="75" t="s">
        <v>162</v>
      </c>
      <c r="B100" s="75"/>
      <c r="C100" s="74">
        <v>931</v>
      </c>
      <c r="D100" s="75"/>
      <c r="E100" s="74">
        <v>1931</v>
      </c>
      <c r="F100" s="75"/>
      <c r="G100" s="74">
        <v>9311931200</v>
      </c>
      <c r="H100" s="74"/>
      <c r="I100" s="74">
        <v>9311931349</v>
      </c>
      <c r="J100" s="75"/>
      <c r="K100" s="74">
        <v>150</v>
      </c>
      <c r="L100" s="75"/>
      <c r="M100" s="87">
        <v>45302</v>
      </c>
      <c r="N100" s="100" t="s">
        <v>81</v>
      </c>
    </row>
    <row r="101" spans="1:14" x14ac:dyDescent="0.25">
      <c r="A101" s="75" t="s">
        <v>163</v>
      </c>
      <c r="B101" s="75"/>
      <c r="C101" s="74">
        <v>931</v>
      </c>
      <c r="D101" s="75"/>
      <c r="E101" s="74">
        <v>3666</v>
      </c>
      <c r="F101" s="75"/>
      <c r="G101" s="74">
        <v>9313666600</v>
      </c>
      <c r="H101" s="75"/>
      <c r="I101" s="74">
        <v>9313666949</v>
      </c>
      <c r="J101" s="75"/>
      <c r="K101" s="74">
        <v>350</v>
      </c>
      <c r="L101" s="75"/>
      <c r="M101" s="87">
        <v>45191</v>
      </c>
      <c r="N101" s="100" t="s">
        <v>164</v>
      </c>
    </row>
    <row r="102" spans="1:14" x14ac:dyDescent="0.25">
      <c r="A102" s="75" t="s">
        <v>165</v>
      </c>
      <c r="B102" s="75"/>
      <c r="C102" s="74">
        <v>931</v>
      </c>
      <c r="D102" s="75"/>
      <c r="E102" s="74">
        <v>4227</v>
      </c>
      <c r="F102" s="74"/>
      <c r="G102" s="74">
        <v>9314227400</v>
      </c>
      <c r="H102" s="75"/>
      <c r="I102" s="74">
        <v>9314227599</v>
      </c>
      <c r="J102" s="110"/>
      <c r="K102" s="74">
        <v>200</v>
      </c>
      <c r="L102" s="75"/>
      <c r="M102" s="87">
        <v>44512</v>
      </c>
      <c r="N102" s="76" t="s">
        <v>133</v>
      </c>
    </row>
    <row r="103" spans="1:14" x14ac:dyDescent="0.25">
      <c r="A103" s="75"/>
      <c r="B103" s="75"/>
      <c r="C103" s="75"/>
      <c r="D103" s="75"/>
      <c r="E103" s="75"/>
      <c r="F103" s="74"/>
      <c r="G103" s="75"/>
      <c r="H103" s="75"/>
      <c r="I103" s="110"/>
      <c r="J103" s="110"/>
      <c r="K103" s="74"/>
      <c r="L103" s="75"/>
      <c r="M103" s="75"/>
      <c r="N103" s="76"/>
    </row>
    <row r="104" spans="1:14" x14ac:dyDescent="0.25">
      <c r="A104" s="73"/>
      <c r="B104" s="73"/>
      <c r="C104" s="73"/>
      <c r="D104" s="73"/>
      <c r="E104" s="73"/>
      <c r="F104" s="77"/>
      <c r="G104" s="73"/>
      <c r="H104" s="73"/>
      <c r="I104" s="110"/>
      <c r="J104" s="110"/>
      <c r="K104" s="74"/>
      <c r="L104" s="75"/>
      <c r="M104" s="75"/>
      <c r="N104" s="76"/>
    </row>
    <row r="105" spans="1:14" x14ac:dyDescent="0.25">
      <c r="A105" s="73"/>
      <c r="B105" s="73"/>
      <c r="C105" s="73"/>
      <c r="D105" s="73"/>
      <c r="E105" s="73"/>
      <c r="F105" s="77"/>
      <c r="G105" s="73"/>
      <c r="H105" s="73"/>
      <c r="I105" s="110"/>
      <c r="J105" s="110"/>
      <c r="K105" s="74"/>
      <c r="L105" s="75"/>
      <c r="M105" s="75"/>
      <c r="N105" s="76"/>
    </row>
    <row r="106" spans="1:14" x14ac:dyDescent="0.25">
      <c r="A106" s="73"/>
      <c r="B106" s="73"/>
      <c r="C106" s="73"/>
      <c r="D106" s="73"/>
      <c r="E106" s="73"/>
      <c r="F106" s="77"/>
      <c r="G106" s="73"/>
      <c r="H106" s="73"/>
      <c r="I106" s="110"/>
      <c r="J106" s="110"/>
      <c r="K106" s="74"/>
      <c r="L106" s="75"/>
      <c r="M106" s="75"/>
      <c r="N106" s="76"/>
    </row>
    <row r="107" spans="1:14" x14ac:dyDescent="0.25">
      <c r="A107" s="73"/>
      <c r="B107" s="73"/>
      <c r="C107" s="73"/>
      <c r="D107" s="73"/>
      <c r="E107" s="73"/>
      <c r="F107" s="77"/>
      <c r="G107" s="73"/>
      <c r="H107" s="73"/>
      <c r="I107" s="73"/>
      <c r="J107" s="73"/>
      <c r="K107" s="74"/>
      <c r="L107" s="75"/>
      <c r="M107" s="75"/>
      <c r="N107" s="76"/>
    </row>
    <row r="108" spans="1:14" x14ac:dyDescent="0.25">
      <c r="A108" s="67"/>
      <c r="B108" s="67"/>
      <c r="C108" s="67"/>
      <c r="D108" s="67"/>
      <c r="E108" s="67"/>
      <c r="F108" s="111"/>
      <c r="G108" s="67"/>
      <c r="H108" s="67"/>
      <c r="I108" s="67"/>
      <c r="J108" s="67"/>
    </row>
    <row r="109" spans="1:14" x14ac:dyDescent="0.25">
      <c r="A109" s="67"/>
      <c r="B109" s="67"/>
      <c r="C109" s="67"/>
      <c r="D109" s="67"/>
      <c r="E109" s="67"/>
      <c r="F109" s="111"/>
      <c r="G109" s="67"/>
      <c r="H109" s="67"/>
      <c r="I109" s="67"/>
      <c r="J109" s="67"/>
    </row>
    <row r="110" spans="1:14" x14ac:dyDescent="0.25">
      <c r="A110" s="67"/>
      <c r="B110" s="67"/>
      <c r="C110" s="67"/>
      <c r="D110" s="67"/>
      <c r="E110" s="67"/>
      <c r="F110" s="111"/>
      <c r="G110" s="67"/>
      <c r="H110" s="67"/>
      <c r="I110" s="67"/>
      <c r="J110" s="67"/>
    </row>
    <row r="111" spans="1:14" x14ac:dyDescent="0.25">
      <c r="A111" s="67"/>
      <c r="B111" s="67"/>
      <c r="C111" s="67"/>
      <c r="D111" s="67"/>
      <c r="E111" s="67"/>
      <c r="F111" s="111"/>
      <c r="G111" s="67"/>
      <c r="H111" s="67"/>
      <c r="I111" s="67"/>
      <c r="J111" s="67"/>
    </row>
    <row r="112" spans="1:14" x14ac:dyDescent="0.25">
      <c r="A112" s="67"/>
      <c r="B112" s="67"/>
      <c r="C112" s="67"/>
      <c r="D112" s="67"/>
      <c r="E112" s="67"/>
      <c r="F112" s="111"/>
      <c r="G112" s="67"/>
      <c r="H112" s="67"/>
      <c r="I112" s="67"/>
      <c r="J112" s="67"/>
    </row>
    <row r="113" spans="1:10" x14ac:dyDescent="0.25">
      <c r="A113" s="67"/>
      <c r="B113" s="67"/>
      <c r="C113" s="67"/>
      <c r="D113" s="67"/>
      <c r="E113" s="67"/>
      <c r="F113" s="111"/>
      <c r="G113" s="67"/>
      <c r="H113" s="67"/>
      <c r="I113" s="67"/>
      <c r="J113" s="67"/>
    </row>
    <row r="114" spans="1:10" x14ac:dyDescent="0.25">
      <c r="A114" s="67"/>
      <c r="B114" s="67"/>
      <c r="C114" s="67"/>
      <c r="D114" s="67"/>
      <c r="E114" s="67"/>
      <c r="F114" s="111"/>
      <c r="G114" s="67"/>
      <c r="H114" s="67"/>
      <c r="I114" s="67"/>
      <c r="J114" s="67"/>
    </row>
    <row r="115" spans="1:10" x14ac:dyDescent="0.25">
      <c r="A115" s="67"/>
      <c r="B115" s="67"/>
      <c r="C115" s="67"/>
      <c r="D115" s="67"/>
      <c r="E115" s="67"/>
      <c r="F115" s="111"/>
      <c r="G115" s="67"/>
      <c r="H115" s="67"/>
      <c r="I115" s="67"/>
      <c r="J115" s="67"/>
    </row>
    <row r="116" spans="1:10" x14ac:dyDescent="0.25">
      <c r="A116" s="67"/>
      <c r="B116" s="67"/>
      <c r="C116" s="67"/>
      <c r="D116" s="67"/>
      <c r="E116" s="67"/>
      <c r="F116" s="111"/>
      <c r="G116" s="67"/>
      <c r="H116" s="67"/>
      <c r="I116" s="67"/>
      <c r="J116" s="67"/>
    </row>
    <row r="117" spans="1:10" x14ac:dyDescent="0.25">
      <c r="A117" s="67"/>
      <c r="B117" s="67"/>
      <c r="C117" s="67"/>
      <c r="D117" s="67"/>
      <c r="E117" s="67"/>
      <c r="F117" s="111"/>
      <c r="G117" s="67"/>
      <c r="H117" s="67"/>
      <c r="I117" s="67"/>
      <c r="J117" s="67"/>
    </row>
    <row r="118" spans="1:10" x14ac:dyDescent="0.25">
      <c r="A118" s="67"/>
      <c r="B118" s="67"/>
      <c r="C118" s="67"/>
      <c r="D118" s="67"/>
      <c r="E118" s="67"/>
      <c r="F118" s="111"/>
      <c r="G118" s="67"/>
      <c r="H118" s="67"/>
      <c r="I118" s="67"/>
      <c r="J118" s="67"/>
    </row>
    <row r="119" spans="1:10" x14ac:dyDescent="0.25">
      <c r="A119" s="67"/>
      <c r="B119" s="67"/>
      <c r="C119" s="67"/>
      <c r="D119" s="67"/>
      <c r="E119" s="67"/>
      <c r="F119" s="111"/>
      <c r="G119" s="67"/>
      <c r="H119" s="67"/>
      <c r="I119" s="67"/>
      <c r="J119" s="67"/>
    </row>
    <row r="120" spans="1:10" x14ac:dyDescent="0.25">
      <c r="A120" s="67"/>
      <c r="B120" s="67"/>
      <c r="C120" s="67"/>
      <c r="D120" s="67"/>
      <c r="E120" s="67"/>
      <c r="F120" s="111"/>
      <c r="G120" s="67"/>
      <c r="H120" s="67"/>
      <c r="I120" s="67"/>
      <c r="J120" s="67"/>
    </row>
    <row r="121" spans="1:10" x14ac:dyDescent="0.25">
      <c r="A121" s="67"/>
      <c r="B121" s="67"/>
      <c r="C121" s="67"/>
      <c r="D121" s="67"/>
      <c r="E121" s="67"/>
      <c r="F121" s="111"/>
      <c r="G121" s="67"/>
      <c r="H121" s="67"/>
      <c r="I121" s="67"/>
      <c r="J121" s="67"/>
    </row>
    <row r="122" spans="1:10" x14ac:dyDescent="0.25">
      <c r="A122" s="67"/>
      <c r="B122" s="67"/>
      <c r="C122" s="67"/>
      <c r="D122" s="67"/>
      <c r="E122" s="67"/>
      <c r="F122" s="111"/>
      <c r="G122" s="67"/>
      <c r="H122" s="67"/>
      <c r="I122" s="67"/>
      <c r="J122" s="67"/>
    </row>
    <row r="123" spans="1:10" x14ac:dyDescent="0.25">
      <c r="A123" s="67"/>
      <c r="B123" s="67"/>
      <c r="C123" s="67"/>
      <c r="D123" s="67"/>
      <c r="E123" s="67"/>
      <c r="F123" s="111"/>
      <c r="G123" s="67"/>
      <c r="H123" s="67"/>
      <c r="I123" s="67"/>
      <c r="J123" s="67"/>
    </row>
    <row r="124" spans="1:10" x14ac:dyDescent="0.25">
      <c r="A124" s="67"/>
      <c r="B124" s="67"/>
      <c r="C124" s="67"/>
      <c r="D124" s="67"/>
      <c r="E124" s="67"/>
      <c r="F124" s="111"/>
      <c r="G124" s="67"/>
      <c r="H124" s="67"/>
      <c r="I124" s="67"/>
      <c r="J124" s="67"/>
    </row>
    <row r="125" spans="1:10" x14ac:dyDescent="0.25">
      <c r="A125" s="67"/>
      <c r="B125" s="67"/>
      <c r="C125" s="67"/>
      <c r="D125" s="67"/>
      <c r="E125" s="67"/>
      <c r="F125" s="111"/>
      <c r="G125" s="67"/>
      <c r="H125" s="67"/>
      <c r="I125" s="67"/>
      <c r="J125" s="67"/>
    </row>
    <row r="126" spans="1:10" x14ac:dyDescent="0.25">
      <c r="A126" s="67"/>
      <c r="B126" s="67"/>
      <c r="C126" s="67"/>
      <c r="D126" s="67"/>
      <c r="E126" s="67"/>
      <c r="F126" s="111"/>
      <c r="G126" s="67"/>
      <c r="H126" s="67"/>
      <c r="I126" s="67"/>
      <c r="J126" s="67"/>
    </row>
    <row r="127" spans="1:10" x14ac:dyDescent="0.25">
      <c r="A127" s="67"/>
      <c r="B127" s="67"/>
      <c r="C127" s="67"/>
      <c r="D127" s="67"/>
      <c r="E127" s="67"/>
      <c r="F127" s="111"/>
      <c r="G127" s="67"/>
      <c r="H127" s="67"/>
      <c r="I127" s="67"/>
      <c r="J127" s="67"/>
    </row>
    <row r="128" spans="1:10" x14ac:dyDescent="0.25">
      <c r="A128" s="67"/>
      <c r="B128" s="67"/>
      <c r="C128" s="67"/>
      <c r="D128" s="67"/>
      <c r="E128" s="67"/>
      <c r="F128" s="111"/>
      <c r="G128" s="67"/>
      <c r="H128" s="67"/>
      <c r="I128" s="67"/>
      <c r="J128" s="67"/>
    </row>
    <row r="129" spans="1:10" x14ac:dyDescent="0.25">
      <c r="A129" s="67"/>
      <c r="B129" s="67"/>
      <c r="C129" s="67"/>
      <c r="D129" s="67"/>
      <c r="E129" s="67"/>
      <c r="F129" s="111"/>
      <c r="G129" s="67"/>
      <c r="H129" s="67"/>
      <c r="I129" s="67"/>
      <c r="J129" s="67"/>
    </row>
    <row r="130" spans="1:10" x14ac:dyDescent="0.25">
      <c r="A130" s="67"/>
      <c r="B130" s="67"/>
      <c r="C130" s="67"/>
      <c r="D130" s="67"/>
      <c r="E130" s="67"/>
      <c r="F130" s="111"/>
      <c r="G130" s="67"/>
      <c r="H130" s="67"/>
      <c r="I130" s="67"/>
      <c r="J130" s="67"/>
    </row>
    <row r="131" spans="1:10" x14ac:dyDescent="0.25">
      <c r="A131" s="67"/>
      <c r="B131" s="67"/>
      <c r="C131" s="67"/>
      <c r="D131" s="67"/>
      <c r="E131" s="67"/>
      <c r="F131" s="111"/>
      <c r="G131" s="67"/>
      <c r="H131" s="67"/>
      <c r="I131" s="67"/>
      <c r="J131" s="67"/>
    </row>
    <row r="132" spans="1:10" x14ac:dyDescent="0.25">
      <c r="A132" s="67"/>
      <c r="B132" s="67"/>
      <c r="C132" s="67"/>
      <c r="D132" s="67"/>
      <c r="E132" s="67"/>
      <c r="F132" s="111"/>
      <c r="G132" s="67"/>
      <c r="H132" s="67"/>
      <c r="I132" s="67"/>
      <c r="J132" s="67"/>
    </row>
    <row r="133" spans="1:10" x14ac:dyDescent="0.25">
      <c r="A133" s="67"/>
      <c r="B133" s="67"/>
      <c r="C133" s="67"/>
      <c r="D133" s="67"/>
      <c r="E133" s="67"/>
      <c r="F133" s="111"/>
      <c r="G133" s="67"/>
      <c r="H133" s="67"/>
      <c r="I133" s="67"/>
      <c r="J133" s="67"/>
    </row>
    <row r="134" spans="1:10" x14ac:dyDescent="0.25">
      <c r="A134" s="67"/>
      <c r="B134" s="67"/>
      <c r="C134" s="67"/>
      <c r="D134" s="67"/>
      <c r="E134" s="67"/>
      <c r="F134" s="111"/>
      <c r="G134" s="67"/>
      <c r="H134" s="67"/>
      <c r="I134" s="67"/>
      <c r="J134" s="67"/>
    </row>
    <row r="135" spans="1:10" x14ac:dyDescent="0.25">
      <c r="A135" s="67"/>
      <c r="B135" s="67"/>
      <c r="C135" s="67"/>
      <c r="D135" s="67"/>
      <c r="E135" s="67"/>
      <c r="F135" s="111"/>
      <c r="G135" s="67"/>
      <c r="H135" s="67"/>
      <c r="I135" s="67"/>
      <c r="J135" s="67"/>
    </row>
    <row r="136" spans="1:10" x14ac:dyDescent="0.25">
      <c r="A136" s="67"/>
      <c r="B136" s="67"/>
      <c r="C136" s="67"/>
      <c r="D136" s="67"/>
      <c r="E136" s="67"/>
      <c r="F136" s="111"/>
      <c r="G136" s="67"/>
      <c r="H136" s="67"/>
      <c r="I136" s="67"/>
      <c r="J136" s="67"/>
    </row>
    <row r="137" spans="1:10" x14ac:dyDescent="0.25">
      <c r="A137" s="67"/>
      <c r="B137" s="67"/>
      <c r="C137" s="67"/>
      <c r="D137" s="67"/>
      <c r="E137" s="67"/>
      <c r="F137" s="111"/>
      <c r="G137" s="67"/>
      <c r="H137" s="67"/>
      <c r="I137" s="67"/>
      <c r="J137" s="67"/>
    </row>
    <row r="138" spans="1:10" x14ac:dyDescent="0.25">
      <c r="A138" s="67"/>
      <c r="B138" s="67"/>
      <c r="C138" s="67"/>
      <c r="D138" s="67"/>
      <c r="E138" s="67"/>
      <c r="F138" s="111"/>
      <c r="G138" s="67"/>
      <c r="H138" s="67"/>
      <c r="I138" s="67"/>
      <c r="J138" s="67"/>
    </row>
    <row r="139" spans="1:10" x14ac:dyDescent="0.25">
      <c r="A139" s="67"/>
      <c r="B139" s="67"/>
      <c r="C139" s="67"/>
      <c r="D139" s="67"/>
      <c r="E139" s="67"/>
      <c r="F139" s="111"/>
      <c r="G139" s="67"/>
      <c r="H139" s="67"/>
      <c r="I139" s="67"/>
      <c r="J139" s="67"/>
    </row>
    <row r="140" spans="1:10" x14ac:dyDescent="0.25">
      <c r="A140" s="67"/>
      <c r="B140" s="67"/>
      <c r="C140" s="67"/>
      <c r="D140" s="67"/>
      <c r="E140" s="67"/>
      <c r="F140" s="111"/>
      <c r="G140" s="67"/>
      <c r="H140" s="67"/>
      <c r="I140" s="67"/>
      <c r="J140" s="67"/>
    </row>
    <row r="141" spans="1:10" x14ac:dyDescent="0.25">
      <c r="A141" s="67"/>
      <c r="B141" s="67"/>
      <c r="C141" s="67"/>
      <c r="D141" s="67"/>
      <c r="E141" s="67"/>
      <c r="F141" s="111"/>
      <c r="G141" s="67"/>
      <c r="H141" s="67"/>
      <c r="I141" s="67"/>
      <c r="J141" s="67"/>
    </row>
    <row r="142" spans="1:10" x14ac:dyDescent="0.25">
      <c r="A142" s="67"/>
      <c r="B142" s="67"/>
      <c r="C142" s="67"/>
      <c r="D142" s="67"/>
      <c r="E142" s="67"/>
      <c r="F142" s="111"/>
      <c r="G142" s="67"/>
      <c r="H142" s="67"/>
      <c r="I142" s="67"/>
      <c r="J142" s="67"/>
    </row>
    <row r="143" spans="1:10" x14ac:dyDescent="0.25">
      <c r="A143" s="67"/>
      <c r="B143" s="67"/>
      <c r="C143" s="67"/>
      <c r="D143" s="67"/>
      <c r="E143" s="67"/>
      <c r="F143" s="111"/>
      <c r="G143" s="67"/>
      <c r="H143" s="67"/>
      <c r="I143" s="67"/>
      <c r="J143" s="67"/>
    </row>
    <row r="144" spans="1:10" x14ac:dyDescent="0.25">
      <c r="A144" s="67"/>
      <c r="B144" s="67"/>
      <c r="C144" s="67"/>
      <c r="D144" s="67"/>
      <c r="E144" s="67"/>
      <c r="F144" s="111"/>
      <c r="G144" s="67"/>
      <c r="H144" s="67"/>
      <c r="I144" s="67"/>
      <c r="J144" s="67"/>
    </row>
    <row r="145" spans="1:10" x14ac:dyDescent="0.25">
      <c r="A145" s="67"/>
      <c r="B145" s="67"/>
      <c r="C145" s="67"/>
      <c r="D145" s="67"/>
      <c r="E145" s="67"/>
      <c r="F145" s="111"/>
      <c r="G145" s="67"/>
      <c r="H145" s="67"/>
      <c r="I145" s="67"/>
      <c r="J145" s="67"/>
    </row>
    <row r="146" spans="1:10" x14ac:dyDescent="0.25">
      <c r="A146" s="67"/>
      <c r="B146" s="67"/>
      <c r="C146" s="67"/>
      <c r="D146" s="67"/>
      <c r="E146" s="67"/>
      <c r="F146" s="111"/>
      <c r="G146" s="67"/>
      <c r="H146" s="67"/>
      <c r="I146" s="67"/>
      <c r="J146" s="67"/>
    </row>
    <row r="147" spans="1:10" x14ac:dyDescent="0.25">
      <c r="A147" s="67"/>
      <c r="B147" s="67"/>
      <c r="C147" s="67"/>
      <c r="D147" s="67"/>
      <c r="E147" s="67"/>
      <c r="F147" s="111"/>
      <c r="G147" s="67"/>
      <c r="H147" s="67"/>
      <c r="I147" s="67"/>
      <c r="J147" s="67"/>
    </row>
    <row r="148" spans="1:10" x14ac:dyDescent="0.25">
      <c r="A148" s="67"/>
      <c r="B148" s="67"/>
      <c r="C148" s="67"/>
      <c r="D148" s="67"/>
      <c r="E148" s="67"/>
      <c r="F148" s="111"/>
      <c r="G148" s="67"/>
      <c r="H148" s="67"/>
    </row>
    <row r="149" spans="1:10" x14ac:dyDescent="0.25">
      <c r="A149" s="67"/>
      <c r="B149" s="67"/>
      <c r="C149" s="67"/>
      <c r="D149" s="67"/>
      <c r="E149" s="67"/>
      <c r="F149" s="111"/>
      <c r="G149" s="67"/>
      <c r="H149" s="67"/>
    </row>
    <row r="150" spans="1:10" x14ac:dyDescent="0.25">
      <c r="A150" s="67"/>
      <c r="B150" s="67"/>
      <c r="C150" s="67"/>
      <c r="D150" s="67"/>
      <c r="E150" s="67"/>
      <c r="F150" s="111"/>
      <c r="G150" s="67"/>
      <c r="H150" s="67"/>
    </row>
    <row r="151" spans="1:10" x14ac:dyDescent="0.25">
      <c r="A151" s="67"/>
      <c r="B151" s="67"/>
      <c r="C151" s="67"/>
      <c r="D151" s="67"/>
      <c r="E151" s="67"/>
      <c r="F151" s="111"/>
      <c r="G151" s="67"/>
      <c r="H151" s="67"/>
    </row>
  </sheetData>
  <pageMargins left="0.7" right="0.7" top="0.75" bottom="0.75" header="0.3" footer="0.3"/>
  <pageSetup scale="64" fitToHeight="0" orientation="portrait" r:id="rId1"/>
  <headerFoot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0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19.140625" style="59" customWidth="1"/>
    <col min="2" max="2" width="46.85546875" style="59" customWidth="1"/>
    <col min="3" max="3" width="2.28515625" style="59" customWidth="1"/>
    <col min="4" max="4" width="13.85546875" style="59" customWidth="1"/>
    <col min="5" max="5" width="2.85546875" style="64" customWidth="1"/>
    <col min="6" max="6" width="15.5703125" style="59" customWidth="1"/>
    <col min="7" max="7" width="2.85546875" style="59" customWidth="1"/>
    <col min="8" max="16" width="9.140625" style="59"/>
    <col min="17" max="17" width="10.7109375" style="59" bestFit="1" customWidth="1"/>
    <col min="18" max="18" width="9.7109375" style="59" bestFit="1" customWidth="1"/>
    <col min="19" max="16384" width="9.140625" style="59"/>
  </cols>
  <sheetData>
    <row r="1" spans="1:35" ht="15.75" x14ac:dyDescent="0.25">
      <c r="A1" s="287" t="s">
        <v>166</v>
      </c>
      <c r="B1" s="287"/>
      <c r="C1" s="62"/>
      <c r="D1" s="62"/>
      <c r="E1" s="62"/>
      <c r="F1" s="62"/>
      <c r="G1" s="62"/>
    </row>
    <row r="2" spans="1:35" ht="15.75" x14ac:dyDescent="0.25">
      <c r="A2" s="287" t="s">
        <v>167</v>
      </c>
      <c r="B2" s="287"/>
      <c r="C2" s="62"/>
      <c r="D2" s="62"/>
      <c r="E2" s="62"/>
      <c r="F2" s="62"/>
      <c r="G2" s="62"/>
    </row>
    <row r="3" spans="1:35" ht="26.25" customHeight="1" x14ac:dyDescent="0.25">
      <c r="A3" s="70"/>
      <c r="B3" s="70"/>
      <c r="C3" s="70"/>
      <c r="D3" s="70"/>
      <c r="E3" s="66"/>
      <c r="F3" s="66"/>
      <c r="G3" s="70"/>
    </row>
    <row r="4" spans="1:35" ht="30" x14ac:dyDescent="0.25">
      <c r="A4" s="113" t="s">
        <v>168</v>
      </c>
      <c r="B4" s="114" t="s">
        <v>169</v>
      </c>
      <c r="C4" s="73"/>
      <c r="D4" s="73"/>
      <c r="E4" s="77"/>
      <c r="F4" s="77"/>
      <c r="G4" s="73"/>
    </row>
    <row r="5" spans="1:35" ht="5.25" customHeight="1" x14ac:dyDescent="0.25">
      <c r="A5" s="113"/>
      <c r="B5" s="114"/>
      <c r="C5" s="73"/>
      <c r="D5" s="73"/>
      <c r="E5" s="77"/>
      <c r="F5" s="77"/>
      <c r="G5" s="73"/>
    </row>
    <row r="6" spans="1:35" x14ac:dyDescent="0.25">
      <c r="A6" s="115" t="s">
        <v>170</v>
      </c>
      <c r="B6" s="116" t="s">
        <v>171</v>
      </c>
      <c r="C6" s="75"/>
      <c r="D6" s="75"/>
      <c r="E6" s="75"/>
      <c r="F6" s="74"/>
      <c r="G6" s="74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x14ac:dyDescent="0.25">
      <c r="A7" s="117">
        <v>102016</v>
      </c>
      <c r="B7" s="116" t="s">
        <v>172</v>
      </c>
      <c r="C7" s="75"/>
      <c r="D7" s="74"/>
      <c r="E7" s="75"/>
      <c r="F7" s="74"/>
      <c r="G7" s="74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x14ac:dyDescent="0.25">
      <c r="A8" s="117">
        <v>102016</v>
      </c>
      <c r="B8" s="116" t="s">
        <v>173</v>
      </c>
      <c r="C8" s="82"/>
      <c r="D8" s="83"/>
      <c r="E8" s="82"/>
      <c r="F8" s="83"/>
      <c r="G8" s="83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x14ac:dyDescent="0.25">
      <c r="A9" s="117">
        <v>102018</v>
      </c>
      <c r="B9" s="116" t="s">
        <v>453</v>
      </c>
      <c r="C9" s="106"/>
      <c r="D9" s="105"/>
      <c r="E9" s="106"/>
      <c r="F9" s="118"/>
      <c r="G9" s="119"/>
      <c r="H9" s="88"/>
      <c r="I9" s="89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x14ac:dyDescent="0.25">
      <c r="A10" s="117">
        <v>102025</v>
      </c>
      <c r="B10" s="116" t="s">
        <v>174</v>
      </c>
      <c r="C10" s="75"/>
      <c r="D10" s="74"/>
      <c r="E10" s="75"/>
      <c r="F10" s="90"/>
      <c r="G10" s="85"/>
      <c r="H10" s="78"/>
      <c r="I10" s="91"/>
      <c r="J10" s="78"/>
      <c r="K10" s="92"/>
      <c r="L10" s="91"/>
      <c r="M10" s="92"/>
      <c r="N10" s="78"/>
      <c r="O10" s="78"/>
      <c r="P10" s="78"/>
      <c r="Q10" s="93"/>
      <c r="R10" s="93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x14ac:dyDescent="0.25">
      <c r="A11" s="117">
        <v>1002100</v>
      </c>
      <c r="B11" s="116" t="s">
        <v>175</v>
      </c>
      <c r="C11" s="75"/>
      <c r="D11" s="74"/>
      <c r="E11" s="75"/>
      <c r="F11" s="94"/>
      <c r="G11" s="95"/>
      <c r="H11" s="78"/>
      <c r="I11" s="91"/>
      <c r="J11" s="78"/>
      <c r="K11" s="92"/>
      <c r="L11" s="92"/>
      <c r="M11" s="92"/>
      <c r="N11" s="78"/>
      <c r="O11" s="78"/>
      <c r="P11" s="78"/>
      <c r="Q11" s="93"/>
      <c r="R11" s="93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x14ac:dyDescent="0.25">
      <c r="A12" s="117">
        <v>1002116</v>
      </c>
      <c r="B12" s="116" t="s">
        <v>176</v>
      </c>
      <c r="C12" s="75"/>
      <c r="D12" s="74"/>
      <c r="E12" s="75"/>
      <c r="F12" s="74"/>
      <c r="G12" s="74"/>
      <c r="H12" s="78"/>
      <c r="I12" s="91"/>
      <c r="J12" s="78"/>
      <c r="K12" s="97"/>
      <c r="L12" s="92"/>
      <c r="M12" s="97"/>
      <c r="N12" s="78"/>
      <c r="O12" s="78"/>
      <c r="P12" s="78"/>
      <c r="Q12" s="93"/>
      <c r="R12" s="93"/>
      <c r="S12" s="78"/>
      <c r="T12" s="9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x14ac:dyDescent="0.25">
      <c r="A13" s="117">
        <v>200</v>
      </c>
      <c r="B13" s="120" t="s">
        <v>177</v>
      </c>
      <c r="C13" s="75"/>
      <c r="D13" s="74"/>
      <c r="E13" s="75"/>
      <c r="F13" s="74"/>
      <c r="G13" s="74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x14ac:dyDescent="0.25">
      <c r="A14" s="288">
        <v>221</v>
      </c>
      <c r="B14" s="120" t="s">
        <v>178</v>
      </c>
      <c r="C14" s="75"/>
      <c r="D14" s="74"/>
      <c r="E14" s="75"/>
      <c r="F14" s="74"/>
      <c r="G14" s="74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x14ac:dyDescent="0.25">
      <c r="A15" s="289"/>
      <c r="B15" s="121" t="s">
        <v>179</v>
      </c>
      <c r="C15" s="75"/>
      <c r="D15" s="74"/>
      <c r="E15" s="75"/>
      <c r="F15" s="74"/>
      <c r="G15" s="74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x14ac:dyDescent="0.25">
      <c r="A16" s="270">
        <v>2311231</v>
      </c>
      <c r="B16" s="120" t="s">
        <v>422</v>
      </c>
      <c r="C16" s="75"/>
      <c r="D16" s="74"/>
      <c r="E16" s="75"/>
      <c r="F16" s="74"/>
      <c r="G16" s="74"/>
      <c r="H16" s="78"/>
      <c r="I16" s="91"/>
      <c r="J16" s="78"/>
      <c r="K16" s="92"/>
      <c r="L16" s="92"/>
      <c r="M16" s="92"/>
      <c r="N16" s="78"/>
      <c r="O16" s="78"/>
      <c r="P16" s="78"/>
      <c r="Q16" s="93"/>
      <c r="R16" s="93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x14ac:dyDescent="0.25">
      <c r="A17" s="270">
        <v>2312020</v>
      </c>
      <c r="B17" s="120" t="s">
        <v>422</v>
      </c>
      <c r="C17" s="75"/>
      <c r="D17" s="74"/>
      <c r="E17" s="75"/>
      <c r="F17" s="74"/>
      <c r="G17" s="74"/>
      <c r="H17" s="78"/>
      <c r="I17" s="91"/>
      <c r="J17" s="78"/>
      <c r="K17" s="99"/>
      <c r="L17" s="92"/>
      <c r="M17" s="97"/>
      <c r="N17" s="78"/>
      <c r="O17" s="78"/>
      <c r="P17" s="78"/>
      <c r="Q17" s="93"/>
      <c r="R17" s="93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x14ac:dyDescent="0.25">
      <c r="A18" s="270">
        <v>2312040</v>
      </c>
      <c r="B18" s="120" t="s">
        <v>422</v>
      </c>
      <c r="C18" s="75"/>
      <c r="D18" s="74"/>
      <c r="E18" s="75"/>
      <c r="F18" s="74"/>
      <c r="G18" s="74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x14ac:dyDescent="0.25">
      <c r="A19" s="290">
        <v>2312050</v>
      </c>
      <c r="B19" s="120" t="s">
        <v>180</v>
      </c>
      <c r="C19" s="75"/>
      <c r="D19" s="74"/>
      <c r="E19" s="75"/>
      <c r="F19" s="74"/>
      <c r="G19" s="74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x14ac:dyDescent="0.25">
      <c r="A20" s="291"/>
      <c r="B20" s="121" t="s">
        <v>181</v>
      </c>
      <c r="C20" s="75"/>
      <c r="D20" s="74"/>
      <c r="E20" s="75"/>
      <c r="F20" s="74"/>
      <c r="G20" s="74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x14ac:dyDescent="0.25">
      <c r="A21" s="291"/>
      <c r="B21" s="121" t="s">
        <v>422</v>
      </c>
      <c r="C21" s="75"/>
      <c r="D21" s="74"/>
      <c r="E21" s="75"/>
      <c r="F21" s="74"/>
      <c r="G21" s="74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x14ac:dyDescent="0.25">
      <c r="A22" s="117">
        <v>2312060</v>
      </c>
      <c r="B22" s="116" t="s">
        <v>422</v>
      </c>
      <c r="C22" s="75"/>
      <c r="D22" s="74"/>
      <c r="E22" s="75"/>
      <c r="F22" s="74"/>
      <c r="G22" s="74"/>
      <c r="H22" s="78"/>
      <c r="I22" s="91"/>
      <c r="J22" s="78"/>
      <c r="K22" s="92"/>
      <c r="L22" s="92"/>
      <c r="M22" s="92"/>
      <c r="N22" s="78"/>
      <c r="O22" s="78"/>
      <c r="P22" s="78"/>
      <c r="Q22" s="93"/>
      <c r="R22" s="93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x14ac:dyDescent="0.25">
      <c r="A23" s="117">
        <v>2312080</v>
      </c>
      <c r="B23" s="116" t="s">
        <v>422</v>
      </c>
      <c r="C23" s="75"/>
      <c r="D23" s="74"/>
      <c r="E23" s="75"/>
      <c r="F23" s="74"/>
      <c r="G23" s="74"/>
    </row>
    <row r="24" spans="1:35" x14ac:dyDescent="0.25">
      <c r="A24" s="117">
        <v>2312090</v>
      </c>
      <c r="B24" s="116" t="s">
        <v>422</v>
      </c>
      <c r="C24" s="75"/>
      <c r="D24" s="74"/>
      <c r="E24" s="75"/>
      <c r="F24" s="102"/>
      <c r="G24" s="102"/>
    </row>
    <row r="25" spans="1:35" x14ac:dyDescent="0.25">
      <c r="A25" s="117">
        <v>2313200</v>
      </c>
      <c r="B25" s="116" t="s">
        <v>422</v>
      </c>
      <c r="C25" s="75"/>
      <c r="D25" s="74"/>
      <c r="E25" s="75"/>
      <c r="F25" s="74"/>
      <c r="G25" s="74"/>
    </row>
    <row r="26" spans="1:35" s="78" customFormat="1" x14ac:dyDescent="0.25">
      <c r="A26" s="268" t="s">
        <v>423</v>
      </c>
      <c r="B26" s="121" t="s">
        <v>422</v>
      </c>
      <c r="C26" s="106"/>
      <c r="D26" s="105"/>
      <c r="E26" s="106"/>
      <c r="F26" s="105"/>
      <c r="G26" s="105"/>
    </row>
    <row r="27" spans="1:35" x14ac:dyDescent="0.25">
      <c r="A27" s="117">
        <v>23135</v>
      </c>
      <c r="B27" s="116" t="s">
        <v>422</v>
      </c>
      <c r="C27" s="75"/>
      <c r="D27" s="74"/>
      <c r="E27" s="75"/>
      <c r="F27" s="74"/>
      <c r="G27" s="74"/>
    </row>
    <row r="28" spans="1:35" x14ac:dyDescent="0.25">
      <c r="A28" s="117">
        <v>251</v>
      </c>
      <c r="B28" s="116" t="s">
        <v>182</v>
      </c>
      <c r="C28" s="75"/>
      <c r="D28" s="74"/>
      <c r="E28" s="75"/>
      <c r="F28" s="74"/>
      <c r="G28" s="74"/>
    </row>
    <row r="29" spans="1:35" x14ac:dyDescent="0.25">
      <c r="A29" s="117">
        <v>272</v>
      </c>
      <c r="B29" s="116" t="s">
        <v>171</v>
      </c>
      <c r="C29" s="75"/>
      <c r="D29" s="74"/>
      <c r="E29" s="75"/>
      <c r="F29" s="74"/>
      <c r="G29" s="74"/>
    </row>
    <row r="30" spans="1:35" x14ac:dyDescent="0.25">
      <c r="A30" s="117">
        <v>2822000</v>
      </c>
      <c r="B30" s="116" t="s">
        <v>183</v>
      </c>
      <c r="C30" s="75"/>
      <c r="D30" s="74"/>
      <c r="E30" s="75"/>
      <c r="F30" s="74"/>
      <c r="G30" s="74"/>
    </row>
    <row r="31" spans="1:35" x14ac:dyDescent="0.25">
      <c r="A31" s="117">
        <v>2822100</v>
      </c>
      <c r="B31" s="116" t="s">
        <v>184</v>
      </c>
      <c r="C31" s="75"/>
      <c r="D31" s="74"/>
      <c r="E31" s="75"/>
      <c r="F31" s="74"/>
      <c r="G31" s="74"/>
    </row>
    <row r="32" spans="1:35" x14ac:dyDescent="0.25">
      <c r="A32" s="117">
        <v>300</v>
      </c>
      <c r="B32" s="116" t="s">
        <v>185</v>
      </c>
      <c r="C32" s="75"/>
      <c r="D32" s="74"/>
      <c r="E32" s="75"/>
      <c r="F32" s="74"/>
      <c r="G32" s="74"/>
    </row>
    <row r="33" spans="1:7" x14ac:dyDescent="0.25">
      <c r="A33" s="117" t="s">
        <v>186</v>
      </c>
      <c r="B33" s="116" t="s">
        <v>187</v>
      </c>
      <c r="C33" s="75"/>
      <c r="D33" s="74"/>
      <c r="E33" s="75"/>
      <c r="F33" s="74"/>
      <c r="G33" s="74"/>
    </row>
    <row r="34" spans="1:7" x14ac:dyDescent="0.25">
      <c r="A34" s="117">
        <v>310</v>
      </c>
      <c r="B34" s="116" t="s">
        <v>185</v>
      </c>
      <c r="C34" s="75"/>
      <c r="D34" s="102"/>
      <c r="E34" s="103"/>
      <c r="F34" s="102"/>
      <c r="G34" s="101"/>
    </row>
    <row r="35" spans="1:7" x14ac:dyDescent="0.25">
      <c r="A35" s="124">
        <v>314</v>
      </c>
      <c r="B35" s="120" t="s">
        <v>185</v>
      </c>
      <c r="C35" s="75"/>
      <c r="D35" s="102"/>
      <c r="E35" s="103"/>
      <c r="F35" s="74"/>
      <c r="G35" s="74"/>
    </row>
    <row r="36" spans="1:7" x14ac:dyDescent="0.25">
      <c r="A36" s="292">
        <v>350</v>
      </c>
      <c r="B36" s="120" t="s">
        <v>188</v>
      </c>
      <c r="C36" s="75"/>
      <c r="D36" s="74"/>
      <c r="E36" s="75"/>
      <c r="F36" s="74"/>
      <c r="G36" s="74"/>
    </row>
    <row r="37" spans="1:7" x14ac:dyDescent="0.25">
      <c r="A37" s="293"/>
      <c r="B37" s="121" t="s">
        <v>189</v>
      </c>
      <c r="C37" s="75"/>
      <c r="D37" s="74"/>
      <c r="E37" s="75"/>
      <c r="F37" s="74"/>
      <c r="G37" s="74"/>
    </row>
    <row r="38" spans="1:7" x14ac:dyDescent="0.25">
      <c r="A38" s="293"/>
      <c r="B38" s="121" t="s">
        <v>190</v>
      </c>
      <c r="C38" s="75"/>
      <c r="D38" s="74"/>
      <c r="E38" s="75"/>
      <c r="F38" s="74"/>
      <c r="G38" s="74"/>
    </row>
    <row r="39" spans="1:7" x14ac:dyDescent="0.25">
      <c r="A39" s="293"/>
      <c r="B39" s="121" t="s">
        <v>191</v>
      </c>
      <c r="C39" s="75"/>
      <c r="D39" s="74"/>
      <c r="E39" s="75"/>
      <c r="F39" s="74"/>
      <c r="G39" s="74"/>
    </row>
    <row r="40" spans="1:7" x14ac:dyDescent="0.25">
      <c r="A40" s="293"/>
      <c r="B40" s="121" t="s">
        <v>192</v>
      </c>
      <c r="C40" s="75"/>
      <c r="D40" s="74"/>
      <c r="E40" s="75"/>
      <c r="F40" s="74"/>
      <c r="G40" s="74"/>
    </row>
    <row r="41" spans="1:7" x14ac:dyDescent="0.25">
      <c r="A41" s="293"/>
      <c r="B41" s="121" t="s">
        <v>193</v>
      </c>
      <c r="C41" s="75"/>
      <c r="D41" s="74"/>
      <c r="E41" s="75"/>
      <c r="F41" s="74"/>
      <c r="G41" s="74"/>
    </row>
    <row r="42" spans="1:7" x14ac:dyDescent="0.25">
      <c r="A42" s="294"/>
      <c r="B42" s="122" t="s">
        <v>194</v>
      </c>
      <c r="C42" s="75"/>
      <c r="D42" s="74"/>
      <c r="E42" s="75"/>
      <c r="F42" s="74"/>
      <c r="G42" s="74"/>
    </row>
    <row r="43" spans="1:7" x14ac:dyDescent="0.25">
      <c r="A43" s="292" t="s">
        <v>195</v>
      </c>
      <c r="B43" s="120" t="s">
        <v>188</v>
      </c>
      <c r="C43" s="75"/>
      <c r="D43" s="74"/>
      <c r="E43" s="75"/>
      <c r="F43" s="74"/>
      <c r="G43" s="74"/>
    </row>
    <row r="44" spans="1:7" x14ac:dyDescent="0.25">
      <c r="A44" s="293"/>
      <c r="B44" s="121" t="s">
        <v>189</v>
      </c>
      <c r="C44" s="75"/>
      <c r="D44" s="74"/>
      <c r="E44" s="75"/>
      <c r="F44" s="74"/>
      <c r="G44" s="74"/>
    </row>
    <row r="45" spans="1:7" x14ac:dyDescent="0.25">
      <c r="A45" s="293"/>
      <c r="B45" s="121" t="s">
        <v>190</v>
      </c>
      <c r="C45" s="75"/>
      <c r="D45" s="74"/>
      <c r="E45" s="75"/>
      <c r="F45" s="74"/>
      <c r="G45" s="74"/>
    </row>
    <row r="46" spans="1:7" x14ac:dyDescent="0.25">
      <c r="A46" s="293"/>
      <c r="B46" s="121" t="s">
        <v>191</v>
      </c>
      <c r="C46" s="75"/>
      <c r="D46" s="74"/>
      <c r="E46" s="75"/>
      <c r="F46" s="74"/>
      <c r="G46" s="74"/>
    </row>
    <row r="47" spans="1:7" x14ac:dyDescent="0.25">
      <c r="A47" s="293"/>
      <c r="B47" s="121" t="s">
        <v>192</v>
      </c>
      <c r="C47" s="75"/>
      <c r="D47" s="74"/>
      <c r="E47" s="75"/>
      <c r="F47" s="74"/>
      <c r="G47" s="74"/>
    </row>
    <row r="48" spans="1:7" x14ac:dyDescent="0.25">
      <c r="A48" s="293"/>
      <c r="B48" s="121" t="s">
        <v>193</v>
      </c>
      <c r="C48" s="75"/>
      <c r="D48" s="74"/>
      <c r="E48" s="75"/>
      <c r="F48" s="74"/>
      <c r="G48" s="74"/>
    </row>
    <row r="49" spans="1:7" x14ac:dyDescent="0.25">
      <c r="A49" s="294"/>
      <c r="B49" s="122" t="s">
        <v>194</v>
      </c>
      <c r="C49" s="75"/>
      <c r="D49" s="74"/>
      <c r="E49" s="75"/>
      <c r="F49" s="74"/>
      <c r="G49" s="74"/>
    </row>
    <row r="50" spans="1:7" x14ac:dyDescent="0.25">
      <c r="A50" s="292" t="s">
        <v>196</v>
      </c>
      <c r="B50" s="120" t="s">
        <v>188</v>
      </c>
      <c r="C50" s="75"/>
      <c r="D50" s="74"/>
      <c r="E50" s="75"/>
      <c r="F50" s="74"/>
      <c r="G50" s="74"/>
    </row>
    <row r="51" spans="1:7" x14ac:dyDescent="0.25">
      <c r="A51" s="293"/>
      <c r="B51" s="121" t="s">
        <v>189</v>
      </c>
      <c r="C51" s="75"/>
      <c r="D51" s="74"/>
      <c r="E51" s="75"/>
      <c r="F51" s="74"/>
      <c r="G51" s="74"/>
    </row>
    <row r="52" spans="1:7" x14ac:dyDescent="0.25">
      <c r="A52" s="293"/>
      <c r="B52" s="121" t="s">
        <v>190</v>
      </c>
      <c r="C52" s="75"/>
      <c r="D52" s="74"/>
      <c r="E52" s="75"/>
      <c r="F52" s="74"/>
      <c r="G52" s="74"/>
    </row>
    <row r="53" spans="1:7" x14ac:dyDescent="0.25">
      <c r="A53" s="293"/>
      <c r="B53" s="121" t="s">
        <v>191</v>
      </c>
      <c r="C53" s="75"/>
      <c r="D53" s="74"/>
      <c r="E53" s="75"/>
      <c r="F53" s="74"/>
      <c r="G53" s="74"/>
    </row>
    <row r="54" spans="1:7" x14ac:dyDescent="0.25">
      <c r="A54" s="293"/>
      <c r="B54" s="121" t="s">
        <v>192</v>
      </c>
      <c r="C54" s="75"/>
      <c r="D54" s="74"/>
      <c r="E54" s="75"/>
      <c r="F54" s="74"/>
      <c r="G54" s="74"/>
    </row>
    <row r="55" spans="1:7" x14ac:dyDescent="0.25">
      <c r="A55" s="293"/>
      <c r="B55" s="121" t="s">
        <v>193</v>
      </c>
      <c r="C55" s="75"/>
      <c r="D55" s="74"/>
      <c r="E55" s="75"/>
      <c r="F55" s="74"/>
      <c r="G55" s="74"/>
    </row>
    <row r="56" spans="1:7" x14ac:dyDescent="0.25">
      <c r="A56" s="293"/>
      <c r="B56" s="122" t="s">
        <v>194</v>
      </c>
      <c r="C56" s="75"/>
      <c r="D56" s="74"/>
      <c r="E56" s="75"/>
      <c r="F56" s="74"/>
      <c r="G56" s="74"/>
    </row>
    <row r="57" spans="1:7" x14ac:dyDescent="0.25">
      <c r="A57" s="117">
        <v>3752075</v>
      </c>
      <c r="B57" s="116" t="s">
        <v>197</v>
      </c>
      <c r="C57" s="75"/>
      <c r="D57" s="74"/>
      <c r="E57" s="75"/>
      <c r="F57" s="74"/>
      <c r="G57" s="74"/>
    </row>
    <row r="58" spans="1:7" x14ac:dyDescent="0.25">
      <c r="A58" s="292">
        <v>3752095</v>
      </c>
      <c r="B58" s="120" t="s">
        <v>198</v>
      </c>
      <c r="C58" s="101"/>
      <c r="D58" s="102"/>
      <c r="E58" s="101"/>
      <c r="F58" s="102"/>
      <c r="G58" s="102"/>
    </row>
    <row r="59" spans="1:7" x14ac:dyDescent="0.25">
      <c r="A59" s="294"/>
      <c r="B59" s="122" t="s">
        <v>199</v>
      </c>
      <c r="C59" s="101"/>
      <c r="D59" s="102"/>
      <c r="E59" s="101"/>
      <c r="F59" s="102"/>
      <c r="G59" s="102"/>
    </row>
    <row r="60" spans="1:7" x14ac:dyDescent="0.25">
      <c r="A60" s="284" t="s">
        <v>200</v>
      </c>
      <c r="B60" s="120" t="s">
        <v>201</v>
      </c>
      <c r="C60" s="101"/>
      <c r="D60" s="102"/>
      <c r="E60" s="101"/>
      <c r="F60" s="102"/>
      <c r="G60" s="102"/>
    </row>
    <row r="61" spans="1:7" x14ac:dyDescent="0.25">
      <c r="A61" s="285"/>
      <c r="B61" s="122" t="s">
        <v>202</v>
      </c>
      <c r="C61" s="101"/>
      <c r="D61" s="102"/>
      <c r="E61" s="101"/>
      <c r="F61" s="102"/>
      <c r="G61" s="102"/>
    </row>
    <row r="62" spans="1:7" x14ac:dyDescent="0.25">
      <c r="A62" s="292">
        <v>3752108</v>
      </c>
      <c r="B62" s="120" t="s">
        <v>201</v>
      </c>
      <c r="C62" s="75"/>
      <c r="D62" s="74"/>
      <c r="E62" s="75"/>
      <c r="F62" s="74"/>
      <c r="G62" s="74"/>
    </row>
    <row r="63" spans="1:7" x14ac:dyDescent="0.25">
      <c r="A63" s="294"/>
      <c r="B63" s="122" t="s">
        <v>202</v>
      </c>
      <c r="C63" s="75"/>
      <c r="D63" s="74"/>
      <c r="E63" s="75"/>
      <c r="F63" s="74"/>
      <c r="G63" s="74"/>
    </row>
    <row r="64" spans="1:7" x14ac:dyDescent="0.25">
      <c r="A64" s="124">
        <v>400</v>
      </c>
      <c r="B64" s="120" t="s">
        <v>203</v>
      </c>
      <c r="C64" s="75"/>
      <c r="D64" s="74"/>
      <c r="E64" s="75"/>
      <c r="F64" s="74"/>
      <c r="G64" s="74"/>
    </row>
    <row r="65" spans="1:7" x14ac:dyDescent="0.25">
      <c r="A65" s="267">
        <v>4192000</v>
      </c>
      <c r="B65" s="120" t="s">
        <v>204</v>
      </c>
      <c r="C65" s="75"/>
      <c r="D65" s="74"/>
      <c r="E65" s="75"/>
      <c r="F65" s="74"/>
      <c r="G65" s="74"/>
    </row>
    <row r="66" spans="1:7" x14ac:dyDescent="0.25">
      <c r="A66" s="117">
        <v>4192100</v>
      </c>
      <c r="B66" s="116" t="s">
        <v>204</v>
      </c>
      <c r="C66" s="75"/>
      <c r="D66" s="74"/>
      <c r="E66" s="75"/>
      <c r="F66" s="74"/>
      <c r="G66" s="74"/>
    </row>
    <row r="67" spans="1:7" x14ac:dyDescent="0.25">
      <c r="A67" s="117">
        <v>4193070</v>
      </c>
      <c r="B67" s="116" t="s">
        <v>205</v>
      </c>
      <c r="C67" s="75"/>
      <c r="D67" s="74"/>
      <c r="E67" s="75"/>
      <c r="F67" s="74"/>
      <c r="G67" s="74"/>
    </row>
    <row r="68" spans="1:7" x14ac:dyDescent="0.25">
      <c r="A68" s="124">
        <v>5001500</v>
      </c>
      <c r="B68" s="120" t="s">
        <v>206</v>
      </c>
      <c r="C68" s="75"/>
      <c r="D68" s="102"/>
      <c r="E68" s="75"/>
      <c r="F68" s="74"/>
      <c r="G68" s="74"/>
    </row>
    <row r="69" spans="1:7" x14ac:dyDescent="0.25">
      <c r="A69" s="292">
        <v>5002900</v>
      </c>
      <c r="B69" s="120" t="s">
        <v>207</v>
      </c>
      <c r="C69" s="75"/>
      <c r="D69" s="74"/>
      <c r="E69" s="75"/>
      <c r="F69" s="74"/>
      <c r="G69" s="74"/>
    </row>
    <row r="70" spans="1:7" x14ac:dyDescent="0.25">
      <c r="A70" s="294"/>
      <c r="B70" s="122" t="s">
        <v>208</v>
      </c>
      <c r="C70" s="75"/>
      <c r="D70" s="74"/>
      <c r="E70" s="75"/>
      <c r="F70" s="74"/>
      <c r="G70" s="74"/>
    </row>
    <row r="71" spans="1:7" x14ac:dyDescent="0.25">
      <c r="A71" s="125">
        <v>5003720</v>
      </c>
      <c r="B71" s="121" t="s">
        <v>206</v>
      </c>
      <c r="C71" s="75"/>
      <c r="D71" s="74"/>
      <c r="E71" s="75"/>
      <c r="F71" s="74"/>
      <c r="G71" s="74"/>
    </row>
    <row r="72" spans="1:7" x14ac:dyDescent="0.25">
      <c r="A72" s="267" t="s">
        <v>209</v>
      </c>
      <c r="B72" s="120" t="s">
        <v>424</v>
      </c>
      <c r="C72" s="75"/>
      <c r="D72" s="74"/>
      <c r="E72" s="75"/>
      <c r="F72" s="74"/>
      <c r="G72" s="74"/>
    </row>
    <row r="73" spans="1:7" x14ac:dyDescent="0.25">
      <c r="A73" s="267" t="s">
        <v>210</v>
      </c>
      <c r="B73" s="120" t="s">
        <v>424</v>
      </c>
      <c r="C73" s="75"/>
      <c r="D73" s="74"/>
      <c r="E73" s="75"/>
      <c r="F73" s="74"/>
      <c r="G73" s="74"/>
    </row>
    <row r="74" spans="1:7" x14ac:dyDescent="0.25">
      <c r="A74" s="267" t="s">
        <v>211</v>
      </c>
      <c r="B74" s="120" t="s">
        <v>424</v>
      </c>
      <c r="C74" s="75"/>
      <c r="D74" s="74"/>
      <c r="E74" s="75"/>
      <c r="F74" s="74"/>
      <c r="G74" s="74"/>
    </row>
    <row r="75" spans="1:7" x14ac:dyDescent="0.25">
      <c r="A75" s="117">
        <v>580</v>
      </c>
      <c r="B75" s="116" t="s">
        <v>212</v>
      </c>
      <c r="C75" s="75"/>
      <c r="D75" s="74"/>
      <c r="E75" s="75"/>
      <c r="F75" s="74"/>
      <c r="G75" s="74"/>
    </row>
    <row r="76" spans="1:7" x14ac:dyDescent="0.25">
      <c r="A76" s="267">
        <v>6052900</v>
      </c>
      <c r="B76" s="120" t="s">
        <v>213</v>
      </c>
      <c r="C76" s="75"/>
      <c r="D76" s="74"/>
      <c r="E76" s="75"/>
      <c r="F76" s="74"/>
      <c r="G76" s="74"/>
    </row>
    <row r="77" spans="1:7" x14ac:dyDescent="0.25">
      <c r="A77" s="267">
        <v>6054340</v>
      </c>
      <c r="B77" s="121" t="s">
        <v>215</v>
      </c>
      <c r="C77" s="75"/>
      <c r="D77" s="74"/>
      <c r="E77" s="75"/>
      <c r="F77" s="74"/>
      <c r="G77" s="74"/>
    </row>
    <row r="78" spans="1:7" x14ac:dyDescent="0.25">
      <c r="A78" s="125" t="s">
        <v>214</v>
      </c>
      <c r="B78" s="121" t="s">
        <v>215</v>
      </c>
      <c r="C78" s="75"/>
      <c r="D78" s="74"/>
      <c r="E78" s="75"/>
      <c r="F78" s="74"/>
      <c r="G78" s="74"/>
    </row>
    <row r="79" spans="1:7" x14ac:dyDescent="0.25">
      <c r="A79" s="284">
        <v>625</v>
      </c>
      <c r="B79" s="120" t="s">
        <v>216</v>
      </c>
      <c r="C79" s="75"/>
      <c r="D79" s="74"/>
      <c r="E79" s="75"/>
      <c r="F79" s="74"/>
      <c r="G79" s="74"/>
    </row>
    <row r="80" spans="1:7" x14ac:dyDescent="0.25">
      <c r="A80" s="286"/>
      <c r="B80" s="121" t="s">
        <v>217</v>
      </c>
      <c r="C80" s="75"/>
      <c r="D80" s="74"/>
      <c r="E80" s="75"/>
      <c r="F80" s="74"/>
      <c r="G80" s="74"/>
    </row>
    <row r="81" spans="1:7" x14ac:dyDescent="0.25">
      <c r="A81" s="286"/>
      <c r="B81" s="121" t="s">
        <v>218</v>
      </c>
      <c r="C81" s="75"/>
      <c r="D81" s="74"/>
      <c r="E81" s="75"/>
      <c r="F81" s="74"/>
      <c r="G81" s="74"/>
    </row>
    <row r="82" spans="1:7" x14ac:dyDescent="0.25">
      <c r="A82" s="285"/>
      <c r="B82" s="122" t="s">
        <v>425</v>
      </c>
      <c r="C82" s="75"/>
      <c r="D82" s="74"/>
      <c r="E82" s="75"/>
      <c r="F82" s="74"/>
      <c r="G82" s="74"/>
    </row>
    <row r="83" spans="1:7" x14ac:dyDescent="0.25">
      <c r="A83" s="292" t="s">
        <v>219</v>
      </c>
      <c r="B83" s="120" t="s">
        <v>216</v>
      </c>
      <c r="C83" s="75"/>
      <c r="D83" s="74"/>
      <c r="E83" s="75"/>
      <c r="F83" s="74"/>
      <c r="G83" s="74"/>
    </row>
    <row r="84" spans="1:7" x14ac:dyDescent="0.25">
      <c r="A84" s="293"/>
      <c r="B84" s="121" t="s">
        <v>217</v>
      </c>
      <c r="C84" s="75"/>
      <c r="D84" s="74"/>
      <c r="E84" s="75"/>
      <c r="F84" s="74"/>
      <c r="G84" s="74"/>
    </row>
    <row r="85" spans="1:7" x14ac:dyDescent="0.25">
      <c r="A85" s="293"/>
      <c r="B85" s="121" t="s">
        <v>218</v>
      </c>
      <c r="C85" s="75"/>
      <c r="D85" s="74"/>
      <c r="E85" s="75"/>
      <c r="F85" s="74"/>
      <c r="G85" s="74"/>
    </row>
    <row r="86" spans="1:7" x14ac:dyDescent="0.25">
      <c r="A86" s="294"/>
      <c r="B86" s="122" t="s">
        <v>425</v>
      </c>
      <c r="C86" s="75"/>
      <c r="D86" s="74"/>
      <c r="E86" s="75"/>
      <c r="F86" s="74"/>
      <c r="G86" s="74"/>
    </row>
    <row r="87" spans="1:7" x14ac:dyDescent="0.25">
      <c r="A87" s="292">
        <v>6501650</v>
      </c>
      <c r="B87" s="120" t="s">
        <v>220</v>
      </c>
      <c r="C87" s="75"/>
      <c r="D87" s="74"/>
      <c r="E87" s="75"/>
      <c r="F87" s="74"/>
      <c r="G87" s="74"/>
    </row>
    <row r="88" spans="1:7" x14ac:dyDescent="0.25">
      <c r="A88" s="293"/>
      <c r="B88" s="121" t="s">
        <v>221</v>
      </c>
      <c r="C88" s="75"/>
      <c r="D88" s="74"/>
      <c r="E88" s="75"/>
      <c r="F88" s="74"/>
      <c r="G88" s="74"/>
    </row>
    <row r="89" spans="1:7" x14ac:dyDescent="0.25">
      <c r="A89" s="294"/>
      <c r="B89" s="122" t="s">
        <v>222</v>
      </c>
      <c r="C89" s="75"/>
      <c r="D89" s="74"/>
      <c r="E89" s="75"/>
      <c r="F89" s="74"/>
      <c r="G89" s="74"/>
    </row>
    <row r="90" spans="1:7" x14ac:dyDescent="0.25">
      <c r="A90" s="268" t="s">
        <v>451</v>
      </c>
      <c r="B90" s="121" t="s">
        <v>452</v>
      </c>
      <c r="C90" s="75"/>
      <c r="D90" s="74"/>
      <c r="E90" s="75"/>
      <c r="F90" s="74"/>
      <c r="G90" s="74"/>
    </row>
    <row r="91" spans="1:7" x14ac:dyDescent="0.25">
      <c r="A91" s="117" t="s">
        <v>225</v>
      </c>
      <c r="B91" s="116" t="s">
        <v>226</v>
      </c>
      <c r="C91" s="75"/>
      <c r="D91" s="74"/>
      <c r="E91" s="75"/>
      <c r="F91" s="74"/>
      <c r="G91" s="74"/>
    </row>
    <row r="92" spans="1:7" x14ac:dyDescent="0.25">
      <c r="A92" s="117">
        <v>7802600</v>
      </c>
      <c r="B92" s="116" t="s">
        <v>226</v>
      </c>
      <c r="C92" s="75"/>
      <c r="D92" s="74"/>
      <c r="E92" s="75"/>
      <c r="F92" s="74"/>
      <c r="G92" s="74"/>
    </row>
    <row r="93" spans="1:7" x14ac:dyDescent="0.25">
      <c r="A93" s="125">
        <v>7803405</v>
      </c>
      <c r="B93" s="121" t="s">
        <v>223</v>
      </c>
      <c r="C93" s="75"/>
      <c r="D93" s="74"/>
      <c r="E93" s="75"/>
      <c r="F93" s="74"/>
      <c r="G93" s="74"/>
    </row>
    <row r="94" spans="1:7" x14ac:dyDescent="0.25">
      <c r="A94" s="267">
        <v>7803445</v>
      </c>
      <c r="B94" s="116" t="s">
        <v>226</v>
      </c>
      <c r="C94" s="75"/>
      <c r="D94" s="74"/>
      <c r="E94" s="75"/>
      <c r="F94" s="74"/>
      <c r="G94" s="74"/>
    </row>
    <row r="95" spans="1:7" x14ac:dyDescent="0.25">
      <c r="A95" s="267">
        <v>7803460</v>
      </c>
      <c r="B95" s="116" t="s">
        <v>226</v>
      </c>
      <c r="C95" s="75"/>
      <c r="D95" s="74"/>
      <c r="E95" s="75"/>
      <c r="F95" s="74"/>
      <c r="G95" s="74"/>
    </row>
    <row r="96" spans="1:7" x14ac:dyDescent="0.25">
      <c r="A96" s="267" t="s">
        <v>450</v>
      </c>
      <c r="B96" s="116" t="s">
        <v>232</v>
      </c>
      <c r="C96" s="75"/>
      <c r="D96" s="74"/>
      <c r="E96" s="75"/>
      <c r="F96" s="74"/>
      <c r="G96" s="74"/>
    </row>
    <row r="97" spans="1:7" x14ac:dyDescent="0.25">
      <c r="A97" s="117">
        <v>7804151</v>
      </c>
      <c r="B97" s="116" t="s">
        <v>224</v>
      </c>
      <c r="C97" s="75"/>
      <c r="D97" s="74"/>
      <c r="E97" s="75"/>
      <c r="F97" s="74"/>
      <c r="G97" s="74"/>
    </row>
    <row r="98" spans="1:7" x14ac:dyDescent="0.25">
      <c r="A98" s="284">
        <v>7804153</v>
      </c>
      <c r="B98" s="121" t="s">
        <v>227</v>
      </c>
      <c r="C98" s="75"/>
      <c r="D98" s="74"/>
      <c r="E98" s="75"/>
      <c r="F98" s="74"/>
      <c r="G98" s="74"/>
    </row>
    <row r="99" spans="1:7" x14ac:dyDescent="0.25">
      <c r="A99" s="286"/>
      <c r="B99" s="121" t="s">
        <v>228</v>
      </c>
      <c r="C99" s="75"/>
      <c r="D99" s="74"/>
      <c r="E99" s="75"/>
      <c r="F99" s="74"/>
      <c r="G99" s="74"/>
    </row>
    <row r="100" spans="1:7" x14ac:dyDescent="0.25">
      <c r="A100" s="284">
        <v>7804155</v>
      </c>
      <c r="B100" s="120" t="s">
        <v>227</v>
      </c>
      <c r="C100" s="75"/>
      <c r="D100" s="74"/>
      <c r="E100" s="75"/>
      <c r="F100" s="74"/>
      <c r="G100" s="74"/>
    </row>
    <row r="101" spans="1:7" x14ac:dyDescent="0.25">
      <c r="A101" s="285"/>
      <c r="B101" s="122" t="s">
        <v>228</v>
      </c>
      <c r="C101" s="75"/>
      <c r="D101" s="74"/>
      <c r="E101" s="75"/>
      <c r="F101" s="74"/>
      <c r="G101" s="74"/>
    </row>
    <row r="102" spans="1:7" x14ac:dyDescent="0.25">
      <c r="A102" s="284">
        <v>7804156</v>
      </c>
      <c r="B102" s="120" t="s">
        <v>227</v>
      </c>
      <c r="C102" s="75"/>
      <c r="D102" s="74"/>
      <c r="E102" s="75"/>
      <c r="F102" s="74"/>
      <c r="G102" s="74"/>
    </row>
    <row r="103" spans="1:7" x14ac:dyDescent="0.25">
      <c r="A103" s="285"/>
      <c r="B103" s="122" t="s">
        <v>228</v>
      </c>
      <c r="C103" s="75"/>
      <c r="D103" s="74"/>
      <c r="E103" s="75"/>
      <c r="F103" s="74"/>
      <c r="G103" s="74"/>
    </row>
    <row r="104" spans="1:7" x14ac:dyDescent="0.25">
      <c r="A104" s="284">
        <v>7804157</v>
      </c>
      <c r="B104" s="120" t="s">
        <v>227</v>
      </c>
      <c r="C104" s="75"/>
      <c r="D104" s="74"/>
      <c r="E104" s="75"/>
      <c r="F104" s="74"/>
      <c r="G104" s="74"/>
    </row>
    <row r="105" spans="1:7" x14ac:dyDescent="0.25">
      <c r="A105" s="285"/>
      <c r="B105" s="122" t="s">
        <v>228</v>
      </c>
      <c r="C105" s="75"/>
      <c r="D105" s="74"/>
      <c r="E105" s="75"/>
      <c r="F105" s="74"/>
      <c r="G105" s="74"/>
    </row>
    <row r="106" spans="1:7" x14ac:dyDescent="0.25">
      <c r="A106" s="267">
        <v>7804463</v>
      </c>
      <c r="B106" s="120" t="s">
        <v>229</v>
      </c>
      <c r="C106" s="75"/>
      <c r="D106" s="74"/>
      <c r="E106" s="75"/>
      <c r="F106" s="74"/>
      <c r="G106" s="74"/>
    </row>
    <row r="107" spans="1:7" x14ac:dyDescent="0.25">
      <c r="A107" s="292">
        <v>7804726</v>
      </c>
      <c r="B107" s="120" t="s">
        <v>230</v>
      </c>
      <c r="C107" s="75"/>
      <c r="D107" s="74"/>
      <c r="E107" s="75"/>
      <c r="F107" s="74"/>
      <c r="G107" s="74"/>
    </row>
    <row r="108" spans="1:7" x14ac:dyDescent="0.25">
      <c r="A108" s="294"/>
      <c r="B108" s="122" t="s">
        <v>231</v>
      </c>
      <c r="C108" s="75"/>
      <c r="D108" s="74"/>
      <c r="E108" s="75"/>
      <c r="F108" s="74"/>
      <c r="G108" s="74"/>
    </row>
    <row r="109" spans="1:7" x14ac:dyDescent="0.25">
      <c r="A109" s="293">
        <v>8122000</v>
      </c>
      <c r="B109" s="121" t="s">
        <v>233</v>
      </c>
      <c r="C109" s="75"/>
      <c r="D109" s="74"/>
      <c r="E109" s="75"/>
      <c r="F109" s="74"/>
      <c r="G109" s="74"/>
    </row>
    <row r="110" spans="1:7" x14ac:dyDescent="0.25">
      <c r="A110" s="293"/>
      <c r="B110" s="121" t="s">
        <v>234</v>
      </c>
      <c r="C110" s="75"/>
      <c r="D110" s="74"/>
      <c r="E110" s="75"/>
      <c r="F110" s="74"/>
      <c r="G110" s="74"/>
    </row>
    <row r="111" spans="1:7" x14ac:dyDescent="0.25">
      <c r="A111" s="293"/>
      <c r="B111" s="121" t="s">
        <v>235</v>
      </c>
      <c r="C111" s="75"/>
      <c r="D111" s="74"/>
      <c r="E111" s="75"/>
      <c r="F111" s="74"/>
      <c r="G111" s="74"/>
    </row>
    <row r="112" spans="1:7" x14ac:dyDescent="0.25">
      <c r="A112" s="293"/>
      <c r="B112" s="121" t="s">
        <v>236</v>
      </c>
      <c r="C112" s="75"/>
      <c r="D112" s="74"/>
      <c r="E112" s="75"/>
      <c r="F112" s="74"/>
      <c r="G112" s="74"/>
    </row>
    <row r="113" spans="1:7" x14ac:dyDescent="0.25">
      <c r="A113" s="293"/>
      <c r="B113" s="121" t="s">
        <v>237</v>
      </c>
      <c r="C113" s="75"/>
      <c r="D113" s="74"/>
      <c r="E113" s="75"/>
      <c r="F113" s="74"/>
      <c r="G113" s="74"/>
    </row>
    <row r="114" spans="1:7" x14ac:dyDescent="0.25">
      <c r="A114" s="294"/>
      <c r="B114" s="121" t="s">
        <v>239</v>
      </c>
      <c r="C114" s="75"/>
      <c r="D114" s="74"/>
      <c r="E114" s="75"/>
      <c r="F114" s="74"/>
      <c r="G114" s="74"/>
    </row>
    <row r="115" spans="1:7" x14ac:dyDescent="0.25">
      <c r="A115" s="292">
        <v>8122010</v>
      </c>
      <c r="B115" s="120" t="s">
        <v>236</v>
      </c>
      <c r="C115" s="75"/>
      <c r="D115" s="74"/>
      <c r="E115" s="75"/>
      <c r="F115" s="74"/>
      <c r="G115" s="74"/>
    </row>
    <row r="116" spans="1:7" x14ac:dyDescent="0.25">
      <c r="A116" s="294"/>
      <c r="B116" s="122" t="s">
        <v>240</v>
      </c>
      <c r="C116" s="75"/>
      <c r="D116" s="74"/>
      <c r="E116" s="75"/>
      <c r="F116" s="74"/>
      <c r="G116" s="74"/>
    </row>
    <row r="117" spans="1:7" x14ac:dyDescent="0.25">
      <c r="A117" s="125" t="s">
        <v>238</v>
      </c>
      <c r="B117" s="121" t="s">
        <v>426</v>
      </c>
      <c r="C117" s="75"/>
      <c r="D117" s="74"/>
      <c r="E117" s="75"/>
      <c r="F117" s="74"/>
      <c r="G117" s="74"/>
    </row>
    <row r="118" spans="1:7" x14ac:dyDescent="0.25">
      <c r="A118" s="124">
        <v>8122050</v>
      </c>
      <c r="B118" s="120" t="s">
        <v>244</v>
      </c>
      <c r="C118" s="75"/>
      <c r="D118" s="74"/>
      <c r="E118" s="75"/>
      <c r="F118" s="74"/>
      <c r="G118" s="74"/>
    </row>
    <row r="119" spans="1:7" x14ac:dyDescent="0.25">
      <c r="A119" s="292">
        <v>8122070</v>
      </c>
      <c r="B119" s="120" t="s">
        <v>241</v>
      </c>
      <c r="C119" s="75"/>
      <c r="D119" s="74"/>
      <c r="E119" s="75"/>
      <c r="F119" s="74"/>
      <c r="G119" s="74"/>
    </row>
    <row r="120" spans="1:7" x14ac:dyDescent="0.25">
      <c r="A120" s="294"/>
      <c r="B120" s="122" t="s">
        <v>242</v>
      </c>
      <c r="C120" s="75"/>
      <c r="D120" s="102"/>
      <c r="E120" s="75"/>
      <c r="F120" s="74"/>
      <c r="G120" s="74"/>
    </row>
    <row r="121" spans="1:7" x14ac:dyDescent="0.25">
      <c r="A121" s="124">
        <v>8122080</v>
      </c>
      <c r="B121" s="120" t="s">
        <v>243</v>
      </c>
      <c r="C121" s="75"/>
      <c r="D121" s="74"/>
      <c r="E121" s="75"/>
      <c r="F121" s="74"/>
      <c r="G121" s="74"/>
    </row>
    <row r="122" spans="1:7" x14ac:dyDescent="0.25">
      <c r="A122" s="267">
        <v>8123235</v>
      </c>
      <c r="B122" s="120" t="s">
        <v>426</v>
      </c>
      <c r="C122" s="75"/>
      <c r="D122" s="74"/>
      <c r="E122" s="75"/>
      <c r="F122" s="74"/>
      <c r="G122" s="74"/>
    </row>
    <row r="123" spans="1:7" x14ac:dyDescent="0.25">
      <c r="A123" s="124">
        <v>812325</v>
      </c>
      <c r="B123" s="120" t="s">
        <v>245</v>
      </c>
      <c r="C123" s="75"/>
      <c r="D123" s="74"/>
      <c r="E123" s="75"/>
      <c r="F123" s="74"/>
      <c r="G123" s="74"/>
    </row>
    <row r="124" spans="1:7" x14ac:dyDescent="0.25">
      <c r="A124" s="267" t="s">
        <v>427</v>
      </c>
      <c r="B124" s="116" t="s">
        <v>428</v>
      </c>
      <c r="C124" s="75"/>
      <c r="D124" s="74"/>
      <c r="E124" s="75"/>
      <c r="F124" s="74"/>
      <c r="G124" s="74"/>
    </row>
    <row r="125" spans="1:7" x14ac:dyDescent="0.25">
      <c r="A125" s="271" t="s">
        <v>429</v>
      </c>
      <c r="B125" s="116" t="s">
        <v>428</v>
      </c>
      <c r="C125" s="75"/>
      <c r="D125" s="74"/>
      <c r="E125" s="75"/>
      <c r="F125" s="74"/>
      <c r="G125" s="74"/>
    </row>
    <row r="126" spans="1:7" x14ac:dyDescent="0.25">
      <c r="A126" s="271" t="s">
        <v>430</v>
      </c>
      <c r="B126" s="116" t="s">
        <v>428</v>
      </c>
      <c r="C126" s="75"/>
      <c r="D126" s="74"/>
      <c r="E126" s="75"/>
      <c r="F126" s="74"/>
      <c r="G126" s="74"/>
    </row>
    <row r="127" spans="1:7" x14ac:dyDescent="0.25">
      <c r="A127" s="271" t="s">
        <v>431</v>
      </c>
      <c r="B127" s="116" t="s">
        <v>428</v>
      </c>
      <c r="C127" s="75"/>
      <c r="D127" s="74"/>
      <c r="E127" s="75"/>
      <c r="F127" s="74"/>
      <c r="G127" s="74"/>
    </row>
    <row r="128" spans="1:7" x14ac:dyDescent="0.25">
      <c r="A128" s="271" t="s">
        <v>432</v>
      </c>
      <c r="B128" s="116" t="s">
        <v>428</v>
      </c>
      <c r="C128" s="75"/>
      <c r="D128" s="74"/>
      <c r="E128" s="75"/>
      <c r="F128" s="74"/>
      <c r="G128" s="74"/>
    </row>
    <row r="129" spans="1:7" x14ac:dyDescent="0.25">
      <c r="A129" s="271" t="s">
        <v>433</v>
      </c>
      <c r="B129" s="116" t="s">
        <v>428</v>
      </c>
      <c r="C129" s="75"/>
      <c r="D129" s="74"/>
      <c r="E129" s="75"/>
      <c r="F129" s="74"/>
      <c r="G129" s="74"/>
    </row>
    <row r="130" spans="1:7" x14ac:dyDescent="0.25">
      <c r="A130" s="123" t="s">
        <v>434</v>
      </c>
      <c r="B130" s="116" t="s">
        <v>428</v>
      </c>
      <c r="C130" s="75"/>
      <c r="D130" s="74"/>
      <c r="E130" s="75"/>
      <c r="F130" s="74"/>
      <c r="G130" s="74"/>
    </row>
    <row r="131" spans="1:7" x14ac:dyDescent="0.25">
      <c r="A131" s="271" t="s">
        <v>435</v>
      </c>
      <c r="B131" s="116" t="s">
        <v>428</v>
      </c>
      <c r="C131" s="75"/>
      <c r="D131" s="74"/>
      <c r="E131" s="75"/>
      <c r="F131" s="74"/>
      <c r="G131" s="74"/>
    </row>
    <row r="132" spans="1:7" x14ac:dyDescent="0.25">
      <c r="A132" s="272" t="s">
        <v>436</v>
      </c>
      <c r="B132" s="116" t="s">
        <v>428</v>
      </c>
      <c r="C132" s="75"/>
      <c r="D132" s="74"/>
      <c r="E132" s="75"/>
      <c r="F132" s="74"/>
      <c r="G132" s="74"/>
    </row>
    <row r="133" spans="1:7" x14ac:dyDescent="0.25">
      <c r="A133" s="268">
        <v>8125201</v>
      </c>
      <c r="B133" s="116" t="s">
        <v>428</v>
      </c>
      <c r="C133" s="75"/>
      <c r="D133" s="74"/>
      <c r="E133" s="75"/>
      <c r="F133" s="74"/>
      <c r="G133" s="74"/>
    </row>
    <row r="134" spans="1:7" x14ac:dyDescent="0.25">
      <c r="A134" s="267">
        <v>8126030</v>
      </c>
      <c r="B134" s="120" t="s">
        <v>428</v>
      </c>
      <c r="C134" s="75"/>
      <c r="D134" s="74"/>
      <c r="E134" s="75"/>
      <c r="F134" s="74"/>
      <c r="G134" s="74"/>
    </row>
    <row r="135" spans="1:7" x14ac:dyDescent="0.25">
      <c r="A135" s="284">
        <v>8601950</v>
      </c>
      <c r="B135" s="120" t="s">
        <v>246</v>
      </c>
      <c r="C135" s="75"/>
      <c r="D135" s="74"/>
      <c r="E135" s="75"/>
      <c r="F135" s="74"/>
      <c r="G135" s="74"/>
    </row>
    <row r="136" spans="1:7" x14ac:dyDescent="0.25">
      <c r="A136" s="285"/>
      <c r="B136" s="122" t="s">
        <v>437</v>
      </c>
      <c r="C136" s="75"/>
      <c r="D136" s="74"/>
      <c r="E136" s="75"/>
      <c r="F136" s="74"/>
      <c r="G136" s="74"/>
    </row>
    <row r="137" spans="1:7" x14ac:dyDescent="0.25">
      <c r="A137" s="117">
        <v>8601960</v>
      </c>
      <c r="B137" s="116" t="s">
        <v>247</v>
      </c>
      <c r="C137" s="75"/>
      <c r="D137" s="74"/>
      <c r="E137" s="75"/>
      <c r="F137" s="74"/>
      <c r="G137" s="74"/>
    </row>
    <row r="138" spans="1:7" x14ac:dyDescent="0.25">
      <c r="A138" s="117" t="s">
        <v>248</v>
      </c>
      <c r="B138" s="116" t="s">
        <v>247</v>
      </c>
      <c r="C138" s="75"/>
      <c r="D138" s="74"/>
      <c r="E138" s="75"/>
      <c r="F138" s="74"/>
      <c r="G138" s="74"/>
    </row>
    <row r="139" spans="1:7" x14ac:dyDescent="0.25">
      <c r="A139" s="117" t="s">
        <v>249</v>
      </c>
      <c r="B139" s="116" t="s">
        <v>247</v>
      </c>
      <c r="C139" s="75"/>
      <c r="D139" s="74"/>
      <c r="E139" s="75"/>
      <c r="F139" s="74"/>
      <c r="G139" s="74"/>
    </row>
    <row r="140" spans="1:7" x14ac:dyDescent="0.25">
      <c r="A140" s="117" t="s">
        <v>250</v>
      </c>
      <c r="B140" s="116" t="s">
        <v>247</v>
      </c>
      <c r="C140" s="75"/>
      <c r="D140" s="74"/>
      <c r="E140" s="75"/>
      <c r="F140" s="74"/>
      <c r="G140" s="74"/>
    </row>
    <row r="141" spans="1:7" x14ac:dyDescent="0.25">
      <c r="A141" s="117" t="s">
        <v>438</v>
      </c>
      <c r="B141" s="116" t="s">
        <v>439</v>
      </c>
      <c r="C141" s="75"/>
      <c r="D141" s="74"/>
      <c r="E141" s="75"/>
      <c r="F141" s="74"/>
      <c r="G141" s="74"/>
    </row>
    <row r="142" spans="1:7" x14ac:dyDescent="0.25">
      <c r="A142" s="117">
        <v>8605335</v>
      </c>
      <c r="B142" s="116" t="s">
        <v>251</v>
      </c>
      <c r="C142" s="75"/>
      <c r="D142" s="74"/>
      <c r="E142" s="75"/>
      <c r="F142" s="74"/>
      <c r="G142" s="74"/>
    </row>
    <row r="143" spans="1:7" x14ac:dyDescent="0.25">
      <c r="A143" s="117">
        <v>8605336</v>
      </c>
      <c r="B143" s="116" t="s">
        <v>252</v>
      </c>
      <c r="C143" s="75"/>
      <c r="D143" s="74"/>
      <c r="E143" s="75"/>
      <c r="F143" s="74"/>
      <c r="G143" s="74"/>
    </row>
    <row r="144" spans="1:7" x14ac:dyDescent="0.25">
      <c r="A144" s="117">
        <v>8605339</v>
      </c>
      <c r="B144" s="116" t="s">
        <v>253</v>
      </c>
      <c r="C144" s="75"/>
      <c r="D144" s="74"/>
      <c r="E144" s="75"/>
      <c r="F144" s="74"/>
      <c r="G144" s="74"/>
    </row>
    <row r="145" spans="1:7" x14ac:dyDescent="0.25">
      <c r="A145" s="117">
        <v>8605346</v>
      </c>
      <c r="B145" s="116" t="s">
        <v>253</v>
      </c>
      <c r="C145" s="75"/>
      <c r="D145" s="74"/>
      <c r="E145" s="75"/>
      <c r="F145" s="74"/>
      <c r="G145" s="74"/>
    </row>
    <row r="146" spans="1:7" x14ac:dyDescent="0.25">
      <c r="A146" s="117">
        <v>8605347</v>
      </c>
      <c r="B146" s="116" t="s">
        <v>253</v>
      </c>
      <c r="C146" s="75"/>
      <c r="D146" s="74"/>
      <c r="E146" s="75"/>
      <c r="F146" s="74"/>
      <c r="G146" s="74"/>
    </row>
    <row r="147" spans="1:7" x14ac:dyDescent="0.25">
      <c r="A147" s="117" t="s">
        <v>441</v>
      </c>
      <c r="B147" s="116" t="s">
        <v>253</v>
      </c>
      <c r="C147" s="75"/>
      <c r="D147" s="74"/>
      <c r="E147" s="75"/>
      <c r="F147" s="74"/>
      <c r="G147" s="74"/>
    </row>
    <row r="148" spans="1:7" x14ac:dyDescent="0.25">
      <c r="A148" s="117" t="s">
        <v>442</v>
      </c>
      <c r="B148" s="116" t="s">
        <v>253</v>
      </c>
      <c r="C148" s="75"/>
      <c r="D148" s="74"/>
      <c r="E148" s="75"/>
      <c r="F148" s="74"/>
      <c r="G148" s="74"/>
    </row>
    <row r="149" spans="1:7" x14ac:dyDescent="0.25">
      <c r="A149" s="267" t="s">
        <v>440</v>
      </c>
      <c r="B149" s="120" t="s">
        <v>253</v>
      </c>
      <c r="C149" s="75"/>
      <c r="D149" s="74"/>
      <c r="E149" s="75"/>
      <c r="F149" s="74"/>
      <c r="G149" s="74"/>
    </row>
    <row r="150" spans="1:7" x14ac:dyDescent="0.25">
      <c r="A150" s="284" t="s">
        <v>443</v>
      </c>
      <c r="B150" s="120" t="s">
        <v>253</v>
      </c>
      <c r="C150" s="75"/>
      <c r="D150" s="74"/>
      <c r="E150" s="75"/>
      <c r="F150" s="74"/>
      <c r="G150" s="74"/>
    </row>
    <row r="151" spans="1:7" x14ac:dyDescent="0.25">
      <c r="A151" s="286"/>
      <c r="B151" s="121" t="s">
        <v>444</v>
      </c>
      <c r="C151" s="75"/>
      <c r="D151" s="74"/>
      <c r="E151" s="75"/>
      <c r="F151" s="74"/>
      <c r="G151" s="74"/>
    </row>
    <row r="152" spans="1:7" x14ac:dyDescent="0.25">
      <c r="A152" s="286"/>
      <c r="B152" s="121" t="s">
        <v>445</v>
      </c>
      <c r="C152" s="75"/>
      <c r="D152" s="74"/>
      <c r="E152" s="75"/>
      <c r="F152" s="74"/>
      <c r="G152" s="74"/>
    </row>
    <row r="153" spans="1:7" x14ac:dyDescent="0.25">
      <c r="A153" s="286"/>
      <c r="B153" s="121" t="s">
        <v>446</v>
      </c>
      <c r="C153" s="75"/>
      <c r="D153" s="74"/>
      <c r="E153" s="75"/>
      <c r="F153" s="74"/>
      <c r="G153" s="74"/>
    </row>
    <row r="154" spans="1:7" x14ac:dyDescent="0.25">
      <c r="A154" s="286"/>
      <c r="B154" s="121" t="s">
        <v>447</v>
      </c>
      <c r="C154" s="75"/>
      <c r="D154" s="74"/>
      <c r="E154" s="75"/>
      <c r="F154" s="74"/>
      <c r="G154" s="74"/>
    </row>
    <row r="155" spans="1:7" x14ac:dyDescent="0.25">
      <c r="A155" s="286"/>
      <c r="B155" s="121" t="s">
        <v>448</v>
      </c>
      <c r="C155" s="75"/>
      <c r="D155" s="74"/>
      <c r="E155" s="75"/>
      <c r="F155" s="74"/>
      <c r="G155" s="74"/>
    </row>
    <row r="156" spans="1:7" x14ac:dyDescent="0.25">
      <c r="A156" s="285"/>
      <c r="B156" s="122" t="s">
        <v>449</v>
      </c>
      <c r="C156" s="75"/>
      <c r="D156" s="74"/>
      <c r="E156" s="75"/>
      <c r="F156" s="74"/>
      <c r="G156" s="74"/>
    </row>
    <row r="157" spans="1:7" x14ac:dyDescent="0.25">
      <c r="A157" s="269" t="s">
        <v>254</v>
      </c>
      <c r="B157" s="122" t="s">
        <v>252</v>
      </c>
      <c r="C157" s="75"/>
      <c r="D157" s="74"/>
      <c r="E157" s="75"/>
      <c r="F157" s="74"/>
      <c r="G157" s="74"/>
    </row>
    <row r="158" spans="1:7" x14ac:dyDescent="0.25">
      <c r="A158" s="267">
        <v>886</v>
      </c>
      <c r="B158" s="120" t="s">
        <v>255</v>
      </c>
      <c r="C158" s="75"/>
      <c r="D158" s="102"/>
      <c r="E158" s="75"/>
      <c r="F158" s="74"/>
      <c r="G158" s="74"/>
    </row>
    <row r="159" spans="1:7" x14ac:dyDescent="0.25">
      <c r="A159" s="284">
        <v>9311931</v>
      </c>
      <c r="B159" s="120" t="s">
        <v>256</v>
      </c>
      <c r="C159" s="101"/>
      <c r="D159" s="74"/>
      <c r="E159" s="75"/>
      <c r="F159" s="74"/>
      <c r="G159" s="74"/>
    </row>
    <row r="160" spans="1:7" x14ac:dyDescent="0.25">
      <c r="A160" s="285"/>
      <c r="B160" s="122" t="s">
        <v>258</v>
      </c>
      <c r="C160" s="101"/>
      <c r="D160" s="74"/>
      <c r="E160" s="75"/>
      <c r="F160" s="74"/>
      <c r="G160" s="74"/>
    </row>
    <row r="161" spans="1:7" x14ac:dyDescent="0.25">
      <c r="A161" s="284">
        <v>9311932</v>
      </c>
      <c r="B161" s="120" t="s">
        <v>256</v>
      </c>
      <c r="C161" s="75"/>
      <c r="D161" s="74"/>
      <c r="E161" s="75"/>
      <c r="F161" s="74"/>
      <c r="G161" s="74"/>
    </row>
    <row r="162" spans="1:7" x14ac:dyDescent="0.25">
      <c r="A162" s="285"/>
      <c r="B162" s="122" t="s">
        <v>258</v>
      </c>
      <c r="C162" s="75"/>
      <c r="D162" s="74"/>
      <c r="E162" s="75"/>
      <c r="F162" s="74"/>
      <c r="G162" s="74"/>
    </row>
    <row r="163" spans="1:7" x14ac:dyDescent="0.25">
      <c r="A163" s="292">
        <v>9313666</v>
      </c>
      <c r="B163" s="120" t="s">
        <v>260</v>
      </c>
      <c r="C163" s="75"/>
      <c r="D163" s="74"/>
      <c r="E163" s="75"/>
      <c r="F163" s="74"/>
      <c r="G163" s="74"/>
    </row>
    <row r="164" spans="1:7" x14ac:dyDescent="0.25">
      <c r="A164" s="293"/>
      <c r="B164" s="121" t="s">
        <v>258</v>
      </c>
      <c r="C164" s="75"/>
      <c r="D164" s="74"/>
      <c r="E164" s="75"/>
      <c r="F164" s="74"/>
      <c r="G164" s="74"/>
    </row>
    <row r="165" spans="1:7" x14ac:dyDescent="0.25">
      <c r="A165" s="292" t="s">
        <v>259</v>
      </c>
      <c r="B165" s="120" t="s">
        <v>258</v>
      </c>
      <c r="C165" s="75"/>
      <c r="D165" s="74"/>
      <c r="E165" s="75"/>
      <c r="F165" s="74"/>
      <c r="G165" s="74"/>
    </row>
    <row r="166" spans="1:7" x14ac:dyDescent="0.25">
      <c r="A166" s="293"/>
      <c r="B166" s="121" t="s">
        <v>261</v>
      </c>
      <c r="C166" s="75"/>
      <c r="D166" s="74"/>
      <c r="E166" s="75"/>
      <c r="F166" s="74"/>
      <c r="G166" s="74"/>
    </row>
    <row r="167" spans="1:7" x14ac:dyDescent="0.25">
      <c r="A167" s="294"/>
      <c r="B167" s="122" t="s">
        <v>257</v>
      </c>
      <c r="C167" s="75"/>
      <c r="D167" s="74"/>
      <c r="E167" s="75"/>
      <c r="F167" s="74"/>
      <c r="G167" s="74"/>
    </row>
    <row r="168" spans="1:7" ht="45.75" customHeight="1" x14ac:dyDescent="0.25">
      <c r="A168" s="75"/>
      <c r="B168" s="74"/>
      <c r="C168" s="75"/>
      <c r="D168" s="102"/>
      <c r="E168" s="75"/>
      <c r="F168" s="74"/>
      <c r="G168" s="74"/>
    </row>
    <row r="169" spans="1:7" x14ac:dyDescent="0.25">
      <c r="A169" s="75" t="s">
        <v>262</v>
      </c>
      <c r="B169" s="74"/>
      <c r="C169" s="75"/>
      <c r="D169" s="74"/>
      <c r="E169" s="75"/>
      <c r="F169" s="74"/>
      <c r="G169" s="74"/>
    </row>
    <row r="170" spans="1:7" x14ac:dyDescent="0.25">
      <c r="A170" s="75" t="s">
        <v>263</v>
      </c>
      <c r="B170" s="74"/>
      <c r="C170" s="75"/>
      <c r="D170" s="74"/>
      <c r="E170" s="75"/>
      <c r="F170" s="74"/>
      <c r="G170" s="75"/>
    </row>
    <row r="171" spans="1:7" x14ac:dyDescent="0.25">
      <c r="A171" s="75"/>
      <c r="B171" s="75"/>
      <c r="C171" s="75"/>
      <c r="D171" s="75"/>
      <c r="E171" s="74"/>
      <c r="F171" s="75"/>
      <c r="G171" s="75"/>
    </row>
    <row r="172" spans="1:7" x14ac:dyDescent="0.25">
      <c r="A172" s="75"/>
      <c r="B172" s="75"/>
      <c r="C172" s="75"/>
      <c r="D172" s="75"/>
      <c r="E172" s="74"/>
      <c r="F172" s="75"/>
      <c r="G172" s="75"/>
    </row>
    <row r="173" spans="1:7" x14ac:dyDescent="0.25">
      <c r="A173" s="73"/>
      <c r="B173" s="73"/>
      <c r="C173" s="73"/>
      <c r="D173" s="73"/>
      <c r="E173" s="77"/>
      <c r="F173" s="73"/>
      <c r="G173" s="73"/>
    </row>
    <row r="174" spans="1:7" x14ac:dyDescent="0.25">
      <c r="A174" s="73"/>
      <c r="B174" s="73"/>
      <c r="C174" s="73"/>
      <c r="D174" s="73"/>
      <c r="E174" s="77"/>
      <c r="F174" s="73"/>
      <c r="G174" s="73"/>
    </row>
    <row r="175" spans="1:7" x14ac:dyDescent="0.25">
      <c r="A175" s="73"/>
      <c r="B175" s="73"/>
      <c r="C175" s="73"/>
      <c r="D175" s="73"/>
      <c r="E175" s="77"/>
      <c r="F175" s="73"/>
      <c r="G175" s="73"/>
    </row>
    <row r="176" spans="1:7" x14ac:dyDescent="0.25">
      <c r="A176" s="73"/>
      <c r="B176" s="73"/>
      <c r="C176" s="73"/>
      <c r="D176" s="73"/>
      <c r="E176" s="77"/>
      <c r="F176" s="73"/>
      <c r="G176" s="73"/>
    </row>
    <row r="177" spans="1:7" x14ac:dyDescent="0.25">
      <c r="A177" s="67"/>
      <c r="B177" s="67"/>
      <c r="C177" s="67"/>
      <c r="D177" s="67"/>
      <c r="E177" s="111"/>
      <c r="F177" s="67"/>
      <c r="G177" s="67"/>
    </row>
    <row r="178" spans="1:7" x14ac:dyDescent="0.25">
      <c r="A178" s="67"/>
      <c r="B178" s="67"/>
      <c r="C178" s="67"/>
      <c r="D178" s="67"/>
      <c r="E178" s="111"/>
      <c r="F178" s="67"/>
      <c r="G178" s="67"/>
    </row>
    <row r="179" spans="1:7" x14ac:dyDescent="0.25">
      <c r="A179" s="67"/>
      <c r="B179" s="67"/>
      <c r="C179" s="67"/>
      <c r="D179" s="67"/>
      <c r="E179" s="111"/>
      <c r="F179" s="67"/>
      <c r="G179" s="67"/>
    </row>
    <row r="180" spans="1:7" x14ac:dyDescent="0.25">
      <c r="A180" s="67"/>
      <c r="B180" s="67"/>
      <c r="C180" s="67"/>
      <c r="D180" s="67"/>
      <c r="E180" s="111"/>
      <c r="F180" s="67"/>
      <c r="G180" s="67"/>
    </row>
    <row r="181" spans="1:7" x14ac:dyDescent="0.25">
      <c r="A181" s="67"/>
      <c r="B181" s="67"/>
      <c r="C181" s="67"/>
      <c r="D181" s="67"/>
      <c r="E181" s="111"/>
      <c r="F181" s="67"/>
      <c r="G181" s="67"/>
    </row>
    <row r="182" spans="1:7" x14ac:dyDescent="0.25">
      <c r="A182" s="67"/>
      <c r="B182" s="67"/>
      <c r="C182" s="67"/>
      <c r="D182" s="67"/>
      <c r="E182" s="111"/>
      <c r="F182" s="67"/>
      <c r="G182" s="67"/>
    </row>
    <row r="183" spans="1:7" x14ac:dyDescent="0.25">
      <c r="A183" s="67"/>
      <c r="B183" s="67"/>
      <c r="C183" s="67"/>
      <c r="D183" s="67"/>
      <c r="E183" s="111"/>
      <c r="F183" s="67"/>
      <c r="G183" s="67"/>
    </row>
    <row r="184" spans="1:7" x14ac:dyDescent="0.25">
      <c r="A184" s="67"/>
      <c r="B184" s="67"/>
      <c r="C184" s="67"/>
      <c r="D184" s="67"/>
      <c r="E184" s="111"/>
      <c r="F184" s="67"/>
      <c r="G184" s="67"/>
    </row>
    <row r="185" spans="1:7" x14ac:dyDescent="0.25">
      <c r="A185" s="67"/>
      <c r="B185" s="67"/>
      <c r="C185" s="67"/>
      <c r="D185" s="67"/>
      <c r="E185" s="111"/>
      <c r="F185" s="67"/>
      <c r="G185" s="67"/>
    </row>
    <row r="186" spans="1:7" x14ac:dyDescent="0.25">
      <c r="A186" s="67"/>
      <c r="B186" s="67"/>
      <c r="C186" s="67"/>
      <c r="D186" s="67"/>
      <c r="E186" s="111"/>
      <c r="F186" s="67"/>
      <c r="G186" s="67"/>
    </row>
    <row r="187" spans="1:7" x14ac:dyDescent="0.25">
      <c r="A187" s="67"/>
      <c r="B187" s="67"/>
      <c r="C187" s="67"/>
      <c r="D187" s="67"/>
      <c r="E187" s="111"/>
      <c r="F187" s="67"/>
      <c r="G187" s="67"/>
    </row>
    <row r="188" spans="1:7" x14ac:dyDescent="0.25">
      <c r="A188" s="67"/>
      <c r="B188" s="67"/>
      <c r="C188" s="67"/>
      <c r="D188" s="67"/>
      <c r="E188" s="111"/>
      <c r="F188" s="67"/>
      <c r="G188" s="67"/>
    </row>
    <row r="189" spans="1:7" x14ac:dyDescent="0.25">
      <c r="A189" s="67"/>
      <c r="B189" s="67"/>
      <c r="C189" s="67"/>
      <c r="D189" s="67"/>
      <c r="E189" s="111"/>
      <c r="F189" s="67"/>
      <c r="G189" s="67"/>
    </row>
    <row r="190" spans="1:7" x14ac:dyDescent="0.25">
      <c r="A190" s="67"/>
      <c r="B190" s="67"/>
      <c r="C190" s="67"/>
      <c r="D190" s="67"/>
      <c r="E190" s="111"/>
      <c r="F190" s="67"/>
      <c r="G190" s="67"/>
    </row>
    <row r="191" spans="1:7" x14ac:dyDescent="0.25">
      <c r="A191" s="67"/>
      <c r="B191" s="67"/>
      <c r="C191" s="67"/>
      <c r="D191" s="67"/>
      <c r="E191" s="111"/>
      <c r="F191" s="67"/>
      <c r="G191" s="67"/>
    </row>
    <row r="192" spans="1:7" x14ac:dyDescent="0.25">
      <c r="A192" s="67"/>
      <c r="B192" s="67"/>
      <c r="C192" s="67"/>
      <c r="D192" s="67"/>
      <c r="E192" s="111"/>
      <c r="F192" s="67"/>
      <c r="G192" s="67"/>
    </row>
    <row r="193" spans="1:7" x14ac:dyDescent="0.25">
      <c r="A193" s="67"/>
      <c r="B193" s="67"/>
      <c r="C193" s="67"/>
      <c r="D193" s="67"/>
      <c r="E193" s="111"/>
      <c r="F193" s="67"/>
      <c r="G193" s="67"/>
    </row>
    <row r="194" spans="1:7" x14ac:dyDescent="0.25">
      <c r="A194" s="67"/>
      <c r="B194" s="67"/>
      <c r="C194" s="67"/>
      <c r="D194" s="67"/>
      <c r="E194" s="111"/>
      <c r="F194" s="67"/>
      <c r="G194" s="67"/>
    </row>
    <row r="195" spans="1:7" x14ac:dyDescent="0.25">
      <c r="A195" s="67"/>
      <c r="B195" s="67"/>
      <c r="C195" s="67"/>
      <c r="D195" s="67"/>
      <c r="E195" s="111"/>
      <c r="F195" s="67"/>
      <c r="G195" s="67"/>
    </row>
    <row r="196" spans="1:7" x14ac:dyDescent="0.25">
      <c r="A196" s="67"/>
      <c r="B196" s="67"/>
      <c r="C196" s="67"/>
      <c r="D196" s="67"/>
      <c r="E196" s="111"/>
      <c r="F196" s="67"/>
      <c r="G196" s="67"/>
    </row>
    <row r="197" spans="1:7" x14ac:dyDescent="0.25">
      <c r="A197" s="67"/>
      <c r="B197" s="67"/>
      <c r="C197" s="67"/>
      <c r="D197" s="67"/>
      <c r="E197" s="111"/>
      <c r="F197" s="67"/>
      <c r="G197" s="67"/>
    </row>
    <row r="198" spans="1:7" x14ac:dyDescent="0.25">
      <c r="A198" s="67"/>
      <c r="B198" s="67"/>
      <c r="C198" s="67"/>
      <c r="D198" s="67"/>
      <c r="E198" s="111"/>
      <c r="F198" s="67"/>
      <c r="G198" s="67"/>
    </row>
    <row r="199" spans="1:7" x14ac:dyDescent="0.25">
      <c r="A199" s="67"/>
      <c r="B199" s="67"/>
      <c r="C199" s="67"/>
      <c r="D199" s="67"/>
      <c r="E199" s="111"/>
      <c r="F199" s="67"/>
      <c r="G199" s="67"/>
    </row>
    <row r="200" spans="1:7" x14ac:dyDescent="0.25">
      <c r="A200" s="67"/>
      <c r="B200" s="67"/>
      <c r="C200" s="67"/>
      <c r="D200" s="67"/>
      <c r="E200" s="111"/>
      <c r="F200" s="67"/>
      <c r="G200" s="67"/>
    </row>
    <row r="201" spans="1:7" x14ac:dyDescent="0.25">
      <c r="A201" s="67"/>
      <c r="B201" s="67"/>
      <c r="C201" s="67"/>
      <c r="D201" s="67"/>
      <c r="E201" s="111"/>
      <c r="F201" s="67"/>
      <c r="G201" s="67"/>
    </row>
    <row r="202" spans="1:7" x14ac:dyDescent="0.25">
      <c r="A202" s="67"/>
      <c r="B202" s="67"/>
      <c r="C202" s="67"/>
      <c r="D202" s="67"/>
      <c r="E202" s="111"/>
      <c r="F202" s="67"/>
      <c r="G202" s="67"/>
    </row>
    <row r="203" spans="1:7" x14ac:dyDescent="0.25">
      <c r="A203" s="67"/>
      <c r="B203" s="67"/>
      <c r="C203" s="67"/>
      <c r="D203" s="67"/>
      <c r="E203" s="111"/>
      <c r="F203" s="67"/>
      <c r="G203" s="67"/>
    </row>
    <row r="204" spans="1:7" x14ac:dyDescent="0.25">
      <c r="A204" s="67"/>
      <c r="B204" s="67"/>
      <c r="C204" s="67"/>
      <c r="D204" s="67"/>
      <c r="E204" s="111"/>
      <c r="F204" s="67"/>
      <c r="G204" s="67"/>
    </row>
    <row r="205" spans="1:7" x14ac:dyDescent="0.25">
      <c r="A205" s="67"/>
      <c r="B205" s="67"/>
      <c r="C205" s="67"/>
      <c r="D205" s="67"/>
      <c r="E205" s="111"/>
      <c r="F205" s="67"/>
      <c r="G205" s="67"/>
    </row>
    <row r="206" spans="1:7" x14ac:dyDescent="0.25">
      <c r="A206" s="67"/>
      <c r="B206" s="67"/>
      <c r="C206" s="67"/>
      <c r="D206" s="67"/>
      <c r="E206" s="111"/>
      <c r="F206" s="67"/>
      <c r="G206" s="67"/>
    </row>
    <row r="207" spans="1:7" x14ac:dyDescent="0.25">
      <c r="A207" s="67"/>
      <c r="B207" s="67"/>
      <c r="C207" s="67"/>
      <c r="D207" s="67"/>
      <c r="E207" s="111"/>
      <c r="F207" s="67"/>
      <c r="G207" s="67"/>
    </row>
    <row r="208" spans="1:7" x14ac:dyDescent="0.25">
      <c r="A208" s="67"/>
      <c r="B208" s="67"/>
      <c r="C208" s="67"/>
      <c r="D208" s="67"/>
      <c r="E208" s="111"/>
      <c r="F208" s="67"/>
      <c r="G208" s="67"/>
    </row>
    <row r="209" spans="1:7" x14ac:dyDescent="0.25">
      <c r="A209" s="67"/>
      <c r="B209" s="67"/>
      <c r="C209" s="67"/>
      <c r="D209" s="67"/>
      <c r="E209" s="111"/>
      <c r="F209" s="67"/>
      <c r="G209" s="67"/>
    </row>
    <row r="210" spans="1:7" x14ac:dyDescent="0.25">
      <c r="A210" s="67"/>
      <c r="B210" s="67"/>
      <c r="C210" s="67"/>
      <c r="D210" s="67"/>
      <c r="E210" s="111"/>
      <c r="F210" s="67"/>
      <c r="G210" s="67"/>
    </row>
    <row r="211" spans="1:7" x14ac:dyDescent="0.25">
      <c r="A211" s="67"/>
      <c r="B211" s="67"/>
      <c r="C211" s="67"/>
      <c r="D211" s="67"/>
      <c r="E211" s="111"/>
      <c r="F211" s="67"/>
      <c r="G211" s="67"/>
    </row>
    <row r="212" spans="1:7" x14ac:dyDescent="0.25">
      <c r="A212" s="67"/>
      <c r="B212" s="67"/>
      <c r="C212" s="67"/>
      <c r="D212" s="67"/>
      <c r="E212" s="111"/>
      <c r="F212" s="67"/>
      <c r="G212" s="67"/>
    </row>
    <row r="213" spans="1:7" x14ac:dyDescent="0.25">
      <c r="A213" s="67"/>
      <c r="B213" s="67"/>
      <c r="C213" s="67"/>
      <c r="D213" s="67"/>
      <c r="E213" s="111"/>
      <c r="F213" s="67"/>
      <c r="G213" s="67"/>
    </row>
    <row r="214" spans="1:7" x14ac:dyDescent="0.25">
      <c r="A214" s="67"/>
      <c r="B214" s="67"/>
      <c r="C214" s="67"/>
      <c r="D214" s="67"/>
      <c r="E214" s="111"/>
      <c r="F214" s="67"/>
      <c r="G214" s="67"/>
    </row>
    <row r="215" spans="1:7" x14ac:dyDescent="0.25">
      <c r="A215" s="67"/>
      <c r="B215" s="67"/>
      <c r="C215" s="67"/>
      <c r="D215" s="67"/>
      <c r="E215" s="111"/>
      <c r="F215" s="67"/>
      <c r="G215" s="67"/>
    </row>
    <row r="216" spans="1:7" x14ac:dyDescent="0.25">
      <c r="A216" s="67"/>
      <c r="B216" s="67"/>
      <c r="C216" s="67"/>
      <c r="D216" s="67"/>
      <c r="E216" s="111"/>
      <c r="F216" s="67"/>
      <c r="G216" s="67"/>
    </row>
    <row r="217" spans="1:7" x14ac:dyDescent="0.25">
      <c r="A217" s="67"/>
      <c r="B217" s="67"/>
      <c r="C217" s="67"/>
      <c r="D217" s="67"/>
      <c r="E217" s="111"/>
      <c r="F217" s="67"/>
      <c r="G217" s="67"/>
    </row>
    <row r="218" spans="1:7" x14ac:dyDescent="0.25">
      <c r="A218" s="67"/>
      <c r="B218" s="67"/>
      <c r="C218" s="67"/>
      <c r="D218" s="67"/>
      <c r="E218" s="111"/>
      <c r="F218" s="67"/>
      <c r="G218" s="67"/>
    </row>
    <row r="219" spans="1:7" x14ac:dyDescent="0.25">
      <c r="A219" s="67"/>
      <c r="B219" s="67"/>
      <c r="C219" s="67"/>
      <c r="D219" s="67"/>
      <c r="E219" s="111"/>
      <c r="F219" s="67"/>
      <c r="G219" s="67"/>
    </row>
    <row r="220" spans="1:7" x14ac:dyDescent="0.25">
      <c r="A220" s="67"/>
      <c r="B220" s="67"/>
      <c r="C220" s="67"/>
      <c r="D220" s="67"/>
      <c r="E220" s="111"/>
      <c r="F220" s="67"/>
      <c r="G220" s="67"/>
    </row>
  </sheetData>
  <mergeCells count="28">
    <mergeCell ref="A98:A99"/>
    <mergeCell ref="A83:A86"/>
    <mergeCell ref="A87:A89"/>
    <mergeCell ref="A79:A82"/>
    <mergeCell ref="A165:A167"/>
    <mergeCell ref="A107:A108"/>
    <mergeCell ref="A109:A114"/>
    <mergeCell ref="A115:A116"/>
    <mergeCell ref="A119:A120"/>
    <mergeCell ref="A163:A164"/>
    <mergeCell ref="A161:A162"/>
    <mergeCell ref="A43:A49"/>
    <mergeCell ref="A50:A56"/>
    <mergeCell ref="A58:A59"/>
    <mergeCell ref="A62:A63"/>
    <mergeCell ref="A69:A70"/>
    <mergeCell ref="A60:A61"/>
    <mergeCell ref="A1:B1"/>
    <mergeCell ref="A2:B2"/>
    <mergeCell ref="A14:A15"/>
    <mergeCell ref="A19:A21"/>
    <mergeCell ref="A36:A42"/>
    <mergeCell ref="A100:A101"/>
    <mergeCell ref="A102:A103"/>
    <mergeCell ref="A104:A105"/>
    <mergeCell ref="A135:A136"/>
    <mergeCell ref="A159:A160"/>
    <mergeCell ref="A150:A156"/>
  </mergeCells>
  <pageMargins left="0.7" right="0.7" top="0.75" bottom="0.75" header="0.3" footer="0.3"/>
  <pageSetup scale="87" fitToHeight="0" orientation="portrait" r:id="rId1"/>
  <headerFoot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opLeftCell="A22" workbookViewId="0">
      <selection activeCell="A42" sqref="A42"/>
    </sheetView>
  </sheetViews>
  <sheetFormatPr defaultRowHeight="12.75" x14ac:dyDescent="0.2"/>
  <cols>
    <col min="1" max="1" width="44.28515625" style="131" customWidth="1"/>
    <col min="2" max="2" width="31" style="133" customWidth="1"/>
    <col min="3" max="3" width="16.85546875" style="139" customWidth="1"/>
    <col min="4" max="4" width="14.85546875" style="131" bestFit="1" customWidth="1"/>
    <col min="5" max="5" width="11.7109375" style="131" customWidth="1"/>
    <col min="6" max="6" width="19" style="131" customWidth="1"/>
    <col min="7" max="7" width="2.140625" style="134" customWidth="1"/>
    <col min="8" max="8" width="0.85546875" style="134" customWidth="1"/>
    <col min="9" max="255" width="9.140625" style="131"/>
    <col min="256" max="256" width="6.42578125" style="131" customWidth="1"/>
    <col min="257" max="257" width="44.28515625" style="131" customWidth="1"/>
    <col min="258" max="258" width="31" style="131" customWidth="1"/>
    <col min="259" max="259" width="16.85546875" style="131" customWidth="1"/>
    <col min="260" max="260" width="14.85546875" style="131" bestFit="1" customWidth="1"/>
    <col min="261" max="261" width="11.7109375" style="131" customWidth="1"/>
    <col min="262" max="262" width="16.7109375" style="131" customWidth="1"/>
    <col min="263" max="263" width="31.5703125" style="131" customWidth="1"/>
    <col min="264" max="264" width="0.85546875" style="131" customWidth="1"/>
    <col min="265" max="511" width="9.140625" style="131"/>
    <col min="512" max="512" width="6.42578125" style="131" customWidth="1"/>
    <col min="513" max="513" width="44.28515625" style="131" customWidth="1"/>
    <col min="514" max="514" width="31" style="131" customWidth="1"/>
    <col min="515" max="515" width="16.85546875" style="131" customWidth="1"/>
    <col min="516" max="516" width="14.85546875" style="131" bestFit="1" customWidth="1"/>
    <col min="517" max="517" width="11.7109375" style="131" customWidth="1"/>
    <col min="518" max="518" width="16.7109375" style="131" customWidth="1"/>
    <col min="519" max="519" width="31.5703125" style="131" customWidth="1"/>
    <col min="520" max="520" width="0.85546875" style="131" customWidth="1"/>
    <col min="521" max="767" width="9.140625" style="131"/>
    <col min="768" max="768" width="6.42578125" style="131" customWidth="1"/>
    <col min="769" max="769" width="44.28515625" style="131" customWidth="1"/>
    <col min="770" max="770" width="31" style="131" customWidth="1"/>
    <col min="771" max="771" width="16.85546875" style="131" customWidth="1"/>
    <col min="772" max="772" width="14.85546875" style="131" bestFit="1" customWidth="1"/>
    <col min="773" max="773" width="11.7109375" style="131" customWidth="1"/>
    <col min="774" max="774" width="16.7109375" style="131" customWidth="1"/>
    <col min="775" max="775" width="31.5703125" style="131" customWidth="1"/>
    <col min="776" max="776" width="0.85546875" style="131" customWidth="1"/>
    <col min="777" max="1023" width="9.140625" style="131"/>
    <col min="1024" max="1024" width="6.42578125" style="131" customWidth="1"/>
    <col min="1025" max="1025" width="44.28515625" style="131" customWidth="1"/>
    <col min="1026" max="1026" width="31" style="131" customWidth="1"/>
    <col min="1027" max="1027" width="16.85546875" style="131" customWidth="1"/>
    <col min="1028" max="1028" width="14.85546875" style="131" bestFit="1" customWidth="1"/>
    <col min="1029" max="1029" width="11.7109375" style="131" customWidth="1"/>
    <col min="1030" max="1030" width="16.7109375" style="131" customWidth="1"/>
    <col min="1031" max="1031" width="31.5703125" style="131" customWidth="1"/>
    <col min="1032" max="1032" width="0.85546875" style="131" customWidth="1"/>
    <col min="1033" max="1279" width="9.140625" style="131"/>
    <col min="1280" max="1280" width="6.42578125" style="131" customWidth="1"/>
    <col min="1281" max="1281" width="44.28515625" style="131" customWidth="1"/>
    <col min="1282" max="1282" width="31" style="131" customWidth="1"/>
    <col min="1283" max="1283" width="16.85546875" style="131" customWidth="1"/>
    <col min="1284" max="1284" width="14.85546875" style="131" bestFit="1" customWidth="1"/>
    <col min="1285" max="1285" width="11.7109375" style="131" customWidth="1"/>
    <col min="1286" max="1286" width="16.7109375" style="131" customWidth="1"/>
    <col min="1287" max="1287" width="31.5703125" style="131" customWidth="1"/>
    <col min="1288" max="1288" width="0.85546875" style="131" customWidth="1"/>
    <col min="1289" max="1535" width="9.140625" style="131"/>
    <col min="1536" max="1536" width="6.42578125" style="131" customWidth="1"/>
    <col min="1537" max="1537" width="44.28515625" style="131" customWidth="1"/>
    <col min="1538" max="1538" width="31" style="131" customWidth="1"/>
    <col min="1539" max="1539" width="16.85546875" style="131" customWidth="1"/>
    <col min="1540" max="1540" width="14.85546875" style="131" bestFit="1" customWidth="1"/>
    <col min="1541" max="1541" width="11.7109375" style="131" customWidth="1"/>
    <col min="1542" max="1542" width="16.7109375" style="131" customWidth="1"/>
    <col min="1543" max="1543" width="31.5703125" style="131" customWidth="1"/>
    <col min="1544" max="1544" width="0.85546875" style="131" customWidth="1"/>
    <col min="1545" max="1791" width="9.140625" style="131"/>
    <col min="1792" max="1792" width="6.42578125" style="131" customWidth="1"/>
    <col min="1793" max="1793" width="44.28515625" style="131" customWidth="1"/>
    <col min="1794" max="1794" width="31" style="131" customWidth="1"/>
    <col min="1795" max="1795" width="16.85546875" style="131" customWidth="1"/>
    <col min="1796" max="1796" width="14.85546875" style="131" bestFit="1" customWidth="1"/>
    <col min="1797" max="1797" width="11.7109375" style="131" customWidth="1"/>
    <col min="1798" max="1798" width="16.7109375" style="131" customWidth="1"/>
    <col min="1799" max="1799" width="31.5703125" style="131" customWidth="1"/>
    <col min="1800" max="1800" width="0.85546875" style="131" customWidth="1"/>
    <col min="1801" max="2047" width="9.140625" style="131"/>
    <col min="2048" max="2048" width="6.42578125" style="131" customWidth="1"/>
    <col min="2049" max="2049" width="44.28515625" style="131" customWidth="1"/>
    <col min="2050" max="2050" width="31" style="131" customWidth="1"/>
    <col min="2051" max="2051" width="16.85546875" style="131" customWidth="1"/>
    <col min="2052" max="2052" width="14.85546875" style="131" bestFit="1" customWidth="1"/>
    <col min="2053" max="2053" width="11.7109375" style="131" customWidth="1"/>
    <col min="2054" max="2054" width="16.7109375" style="131" customWidth="1"/>
    <col min="2055" max="2055" width="31.5703125" style="131" customWidth="1"/>
    <col min="2056" max="2056" width="0.85546875" style="131" customWidth="1"/>
    <col min="2057" max="2303" width="9.140625" style="131"/>
    <col min="2304" max="2304" width="6.42578125" style="131" customWidth="1"/>
    <col min="2305" max="2305" width="44.28515625" style="131" customWidth="1"/>
    <col min="2306" max="2306" width="31" style="131" customWidth="1"/>
    <col min="2307" max="2307" width="16.85546875" style="131" customWidth="1"/>
    <col min="2308" max="2308" width="14.85546875" style="131" bestFit="1" customWidth="1"/>
    <col min="2309" max="2309" width="11.7109375" style="131" customWidth="1"/>
    <col min="2310" max="2310" width="16.7109375" style="131" customWidth="1"/>
    <col min="2311" max="2311" width="31.5703125" style="131" customWidth="1"/>
    <col min="2312" max="2312" width="0.85546875" style="131" customWidth="1"/>
    <col min="2313" max="2559" width="9.140625" style="131"/>
    <col min="2560" max="2560" width="6.42578125" style="131" customWidth="1"/>
    <col min="2561" max="2561" width="44.28515625" style="131" customWidth="1"/>
    <col min="2562" max="2562" width="31" style="131" customWidth="1"/>
    <col min="2563" max="2563" width="16.85546875" style="131" customWidth="1"/>
    <col min="2564" max="2564" width="14.85546875" style="131" bestFit="1" customWidth="1"/>
    <col min="2565" max="2565" width="11.7109375" style="131" customWidth="1"/>
    <col min="2566" max="2566" width="16.7109375" style="131" customWidth="1"/>
    <col min="2567" max="2567" width="31.5703125" style="131" customWidth="1"/>
    <col min="2568" max="2568" width="0.85546875" style="131" customWidth="1"/>
    <col min="2569" max="2815" width="9.140625" style="131"/>
    <col min="2816" max="2816" width="6.42578125" style="131" customWidth="1"/>
    <col min="2817" max="2817" width="44.28515625" style="131" customWidth="1"/>
    <col min="2818" max="2818" width="31" style="131" customWidth="1"/>
    <col min="2819" max="2819" width="16.85546875" style="131" customWidth="1"/>
    <col min="2820" max="2820" width="14.85546875" style="131" bestFit="1" customWidth="1"/>
    <col min="2821" max="2821" width="11.7109375" style="131" customWidth="1"/>
    <col min="2822" max="2822" width="16.7109375" style="131" customWidth="1"/>
    <col min="2823" max="2823" width="31.5703125" style="131" customWidth="1"/>
    <col min="2824" max="2824" width="0.85546875" style="131" customWidth="1"/>
    <col min="2825" max="3071" width="9.140625" style="131"/>
    <col min="3072" max="3072" width="6.42578125" style="131" customWidth="1"/>
    <col min="3073" max="3073" width="44.28515625" style="131" customWidth="1"/>
    <col min="3074" max="3074" width="31" style="131" customWidth="1"/>
    <col min="3075" max="3075" width="16.85546875" style="131" customWidth="1"/>
    <col min="3076" max="3076" width="14.85546875" style="131" bestFit="1" customWidth="1"/>
    <col min="3077" max="3077" width="11.7109375" style="131" customWidth="1"/>
    <col min="3078" max="3078" width="16.7109375" style="131" customWidth="1"/>
    <col min="3079" max="3079" width="31.5703125" style="131" customWidth="1"/>
    <col min="3080" max="3080" width="0.85546875" style="131" customWidth="1"/>
    <col min="3081" max="3327" width="9.140625" style="131"/>
    <col min="3328" max="3328" width="6.42578125" style="131" customWidth="1"/>
    <col min="3329" max="3329" width="44.28515625" style="131" customWidth="1"/>
    <col min="3330" max="3330" width="31" style="131" customWidth="1"/>
    <col min="3331" max="3331" width="16.85546875" style="131" customWidth="1"/>
    <col min="3332" max="3332" width="14.85546875" style="131" bestFit="1" customWidth="1"/>
    <col min="3333" max="3333" width="11.7109375" style="131" customWidth="1"/>
    <col min="3334" max="3334" width="16.7109375" style="131" customWidth="1"/>
    <col min="3335" max="3335" width="31.5703125" style="131" customWidth="1"/>
    <col min="3336" max="3336" width="0.85546875" style="131" customWidth="1"/>
    <col min="3337" max="3583" width="9.140625" style="131"/>
    <col min="3584" max="3584" width="6.42578125" style="131" customWidth="1"/>
    <col min="3585" max="3585" width="44.28515625" style="131" customWidth="1"/>
    <col min="3586" max="3586" width="31" style="131" customWidth="1"/>
    <col min="3587" max="3587" width="16.85546875" style="131" customWidth="1"/>
    <col min="3588" max="3588" width="14.85546875" style="131" bestFit="1" customWidth="1"/>
    <col min="3589" max="3589" width="11.7109375" style="131" customWidth="1"/>
    <col min="3590" max="3590" width="16.7109375" style="131" customWidth="1"/>
    <col min="3591" max="3591" width="31.5703125" style="131" customWidth="1"/>
    <col min="3592" max="3592" width="0.85546875" style="131" customWidth="1"/>
    <col min="3593" max="3839" width="9.140625" style="131"/>
    <col min="3840" max="3840" width="6.42578125" style="131" customWidth="1"/>
    <col min="3841" max="3841" width="44.28515625" style="131" customWidth="1"/>
    <col min="3842" max="3842" width="31" style="131" customWidth="1"/>
    <col min="3843" max="3843" width="16.85546875" style="131" customWidth="1"/>
    <col min="3844" max="3844" width="14.85546875" style="131" bestFit="1" customWidth="1"/>
    <col min="3845" max="3845" width="11.7109375" style="131" customWidth="1"/>
    <col min="3846" max="3846" width="16.7109375" style="131" customWidth="1"/>
    <col min="3847" max="3847" width="31.5703125" style="131" customWidth="1"/>
    <col min="3848" max="3848" width="0.85546875" style="131" customWidth="1"/>
    <col min="3849" max="4095" width="9.140625" style="131"/>
    <col min="4096" max="4096" width="6.42578125" style="131" customWidth="1"/>
    <col min="4097" max="4097" width="44.28515625" style="131" customWidth="1"/>
    <col min="4098" max="4098" width="31" style="131" customWidth="1"/>
    <col min="4099" max="4099" width="16.85546875" style="131" customWidth="1"/>
    <col min="4100" max="4100" width="14.85546875" style="131" bestFit="1" customWidth="1"/>
    <col min="4101" max="4101" width="11.7109375" style="131" customWidth="1"/>
    <col min="4102" max="4102" width="16.7109375" style="131" customWidth="1"/>
    <col min="4103" max="4103" width="31.5703125" style="131" customWidth="1"/>
    <col min="4104" max="4104" width="0.85546875" style="131" customWidth="1"/>
    <col min="4105" max="4351" width="9.140625" style="131"/>
    <col min="4352" max="4352" width="6.42578125" style="131" customWidth="1"/>
    <col min="4353" max="4353" width="44.28515625" style="131" customWidth="1"/>
    <col min="4354" max="4354" width="31" style="131" customWidth="1"/>
    <col min="4355" max="4355" width="16.85546875" style="131" customWidth="1"/>
    <col min="4356" max="4356" width="14.85546875" style="131" bestFit="1" customWidth="1"/>
    <col min="4357" max="4357" width="11.7109375" style="131" customWidth="1"/>
    <col min="4358" max="4358" width="16.7109375" style="131" customWidth="1"/>
    <col min="4359" max="4359" width="31.5703125" style="131" customWidth="1"/>
    <col min="4360" max="4360" width="0.85546875" style="131" customWidth="1"/>
    <col min="4361" max="4607" width="9.140625" style="131"/>
    <col min="4608" max="4608" width="6.42578125" style="131" customWidth="1"/>
    <col min="4609" max="4609" width="44.28515625" style="131" customWidth="1"/>
    <col min="4610" max="4610" width="31" style="131" customWidth="1"/>
    <col min="4611" max="4611" width="16.85546875" style="131" customWidth="1"/>
    <col min="4612" max="4612" width="14.85546875" style="131" bestFit="1" customWidth="1"/>
    <col min="4613" max="4613" width="11.7109375" style="131" customWidth="1"/>
    <col min="4614" max="4614" width="16.7109375" style="131" customWidth="1"/>
    <col min="4615" max="4615" width="31.5703125" style="131" customWidth="1"/>
    <col min="4616" max="4616" width="0.85546875" style="131" customWidth="1"/>
    <col min="4617" max="4863" width="9.140625" style="131"/>
    <col min="4864" max="4864" width="6.42578125" style="131" customWidth="1"/>
    <col min="4865" max="4865" width="44.28515625" style="131" customWidth="1"/>
    <col min="4866" max="4866" width="31" style="131" customWidth="1"/>
    <col min="4867" max="4867" width="16.85546875" style="131" customWidth="1"/>
    <col min="4868" max="4868" width="14.85546875" style="131" bestFit="1" customWidth="1"/>
    <col min="4869" max="4869" width="11.7109375" style="131" customWidth="1"/>
    <col min="4870" max="4870" width="16.7109375" style="131" customWidth="1"/>
    <col min="4871" max="4871" width="31.5703125" style="131" customWidth="1"/>
    <col min="4872" max="4872" width="0.85546875" style="131" customWidth="1"/>
    <col min="4873" max="5119" width="9.140625" style="131"/>
    <col min="5120" max="5120" width="6.42578125" style="131" customWidth="1"/>
    <col min="5121" max="5121" width="44.28515625" style="131" customWidth="1"/>
    <col min="5122" max="5122" width="31" style="131" customWidth="1"/>
    <col min="5123" max="5123" width="16.85546875" style="131" customWidth="1"/>
    <col min="5124" max="5124" width="14.85546875" style="131" bestFit="1" customWidth="1"/>
    <col min="5125" max="5125" width="11.7109375" style="131" customWidth="1"/>
    <col min="5126" max="5126" width="16.7109375" style="131" customWidth="1"/>
    <col min="5127" max="5127" width="31.5703125" style="131" customWidth="1"/>
    <col min="5128" max="5128" width="0.85546875" style="131" customWidth="1"/>
    <col min="5129" max="5375" width="9.140625" style="131"/>
    <col min="5376" max="5376" width="6.42578125" style="131" customWidth="1"/>
    <col min="5377" max="5377" width="44.28515625" style="131" customWidth="1"/>
    <col min="5378" max="5378" width="31" style="131" customWidth="1"/>
    <col min="5379" max="5379" width="16.85546875" style="131" customWidth="1"/>
    <col min="5380" max="5380" width="14.85546875" style="131" bestFit="1" customWidth="1"/>
    <col min="5381" max="5381" width="11.7109375" style="131" customWidth="1"/>
    <col min="5382" max="5382" width="16.7109375" style="131" customWidth="1"/>
    <col min="5383" max="5383" width="31.5703125" style="131" customWidth="1"/>
    <col min="5384" max="5384" width="0.85546875" style="131" customWidth="1"/>
    <col min="5385" max="5631" width="9.140625" style="131"/>
    <col min="5632" max="5632" width="6.42578125" style="131" customWidth="1"/>
    <col min="5633" max="5633" width="44.28515625" style="131" customWidth="1"/>
    <col min="5634" max="5634" width="31" style="131" customWidth="1"/>
    <col min="5635" max="5635" width="16.85546875" style="131" customWidth="1"/>
    <col min="5636" max="5636" width="14.85546875" style="131" bestFit="1" customWidth="1"/>
    <col min="5637" max="5637" width="11.7109375" style="131" customWidth="1"/>
    <col min="5638" max="5638" width="16.7109375" style="131" customWidth="1"/>
    <col min="5639" max="5639" width="31.5703125" style="131" customWidth="1"/>
    <col min="5640" max="5640" width="0.85546875" style="131" customWidth="1"/>
    <col min="5641" max="5887" width="9.140625" style="131"/>
    <col min="5888" max="5888" width="6.42578125" style="131" customWidth="1"/>
    <col min="5889" max="5889" width="44.28515625" style="131" customWidth="1"/>
    <col min="5890" max="5890" width="31" style="131" customWidth="1"/>
    <col min="5891" max="5891" width="16.85546875" style="131" customWidth="1"/>
    <col min="5892" max="5892" width="14.85546875" style="131" bestFit="1" customWidth="1"/>
    <col min="5893" max="5893" width="11.7109375" style="131" customWidth="1"/>
    <col min="5894" max="5894" width="16.7109375" style="131" customWidth="1"/>
    <col min="5895" max="5895" width="31.5703125" style="131" customWidth="1"/>
    <col min="5896" max="5896" width="0.85546875" style="131" customWidth="1"/>
    <col min="5897" max="6143" width="9.140625" style="131"/>
    <col min="6144" max="6144" width="6.42578125" style="131" customWidth="1"/>
    <col min="6145" max="6145" width="44.28515625" style="131" customWidth="1"/>
    <col min="6146" max="6146" width="31" style="131" customWidth="1"/>
    <col min="6147" max="6147" width="16.85546875" style="131" customWidth="1"/>
    <col min="6148" max="6148" width="14.85546875" style="131" bestFit="1" customWidth="1"/>
    <col min="6149" max="6149" width="11.7109375" style="131" customWidth="1"/>
    <col min="6150" max="6150" width="16.7109375" style="131" customWidth="1"/>
    <col min="6151" max="6151" width="31.5703125" style="131" customWidth="1"/>
    <col min="6152" max="6152" width="0.85546875" style="131" customWidth="1"/>
    <col min="6153" max="6399" width="9.140625" style="131"/>
    <col min="6400" max="6400" width="6.42578125" style="131" customWidth="1"/>
    <col min="6401" max="6401" width="44.28515625" style="131" customWidth="1"/>
    <col min="6402" max="6402" width="31" style="131" customWidth="1"/>
    <col min="6403" max="6403" width="16.85546875" style="131" customWidth="1"/>
    <col min="6404" max="6404" width="14.85546875" style="131" bestFit="1" customWidth="1"/>
    <col min="6405" max="6405" width="11.7109375" style="131" customWidth="1"/>
    <col min="6406" max="6406" width="16.7109375" style="131" customWidth="1"/>
    <col min="6407" max="6407" width="31.5703125" style="131" customWidth="1"/>
    <col min="6408" max="6408" width="0.85546875" style="131" customWidth="1"/>
    <col min="6409" max="6655" width="9.140625" style="131"/>
    <col min="6656" max="6656" width="6.42578125" style="131" customWidth="1"/>
    <col min="6657" max="6657" width="44.28515625" style="131" customWidth="1"/>
    <col min="6658" max="6658" width="31" style="131" customWidth="1"/>
    <col min="6659" max="6659" width="16.85546875" style="131" customWidth="1"/>
    <col min="6660" max="6660" width="14.85546875" style="131" bestFit="1" customWidth="1"/>
    <col min="6661" max="6661" width="11.7109375" style="131" customWidth="1"/>
    <col min="6662" max="6662" width="16.7109375" style="131" customWidth="1"/>
    <col min="6663" max="6663" width="31.5703125" style="131" customWidth="1"/>
    <col min="6664" max="6664" width="0.85546875" style="131" customWidth="1"/>
    <col min="6665" max="6911" width="9.140625" style="131"/>
    <col min="6912" max="6912" width="6.42578125" style="131" customWidth="1"/>
    <col min="6913" max="6913" width="44.28515625" style="131" customWidth="1"/>
    <col min="6914" max="6914" width="31" style="131" customWidth="1"/>
    <col min="6915" max="6915" width="16.85546875" style="131" customWidth="1"/>
    <col min="6916" max="6916" width="14.85546875" style="131" bestFit="1" customWidth="1"/>
    <col min="6917" max="6917" width="11.7109375" style="131" customWidth="1"/>
    <col min="6918" max="6918" width="16.7109375" style="131" customWidth="1"/>
    <col min="6919" max="6919" width="31.5703125" style="131" customWidth="1"/>
    <col min="6920" max="6920" width="0.85546875" style="131" customWidth="1"/>
    <col min="6921" max="7167" width="9.140625" style="131"/>
    <col min="7168" max="7168" width="6.42578125" style="131" customWidth="1"/>
    <col min="7169" max="7169" width="44.28515625" style="131" customWidth="1"/>
    <col min="7170" max="7170" width="31" style="131" customWidth="1"/>
    <col min="7171" max="7171" width="16.85546875" style="131" customWidth="1"/>
    <col min="7172" max="7172" width="14.85546875" style="131" bestFit="1" customWidth="1"/>
    <col min="7173" max="7173" width="11.7109375" style="131" customWidth="1"/>
    <col min="7174" max="7174" width="16.7109375" style="131" customWidth="1"/>
    <col min="7175" max="7175" width="31.5703125" style="131" customWidth="1"/>
    <col min="7176" max="7176" width="0.85546875" style="131" customWidth="1"/>
    <col min="7177" max="7423" width="9.140625" style="131"/>
    <col min="7424" max="7424" width="6.42578125" style="131" customWidth="1"/>
    <col min="7425" max="7425" width="44.28515625" style="131" customWidth="1"/>
    <col min="7426" max="7426" width="31" style="131" customWidth="1"/>
    <col min="7427" max="7427" width="16.85546875" style="131" customWidth="1"/>
    <col min="7428" max="7428" width="14.85546875" style="131" bestFit="1" customWidth="1"/>
    <col min="7429" max="7429" width="11.7109375" style="131" customWidth="1"/>
    <col min="7430" max="7430" width="16.7109375" style="131" customWidth="1"/>
    <col min="7431" max="7431" width="31.5703125" style="131" customWidth="1"/>
    <col min="7432" max="7432" width="0.85546875" style="131" customWidth="1"/>
    <col min="7433" max="7679" width="9.140625" style="131"/>
    <col min="7680" max="7680" width="6.42578125" style="131" customWidth="1"/>
    <col min="7681" max="7681" width="44.28515625" style="131" customWidth="1"/>
    <col min="7682" max="7682" width="31" style="131" customWidth="1"/>
    <col min="7683" max="7683" width="16.85546875" style="131" customWidth="1"/>
    <col min="7684" max="7684" width="14.85546875" style="131" bestFit="1" customWidth="1"/>
    <col min="7685" max="7685" width="11.7109375" style="131" customWidth="1"/>
    <col min="7686" max="7686" width="16.7109375" style="131" customWidth="1"/>
    <col min="7687" max="7687" width="31.5703125" style="131" customWidth="1"/>
    <col min="7688" max="7688" width="0.85546875" style="131" customWidth="1"/>
    <col min="7689" max="7935" width="9.140625" style="131"/>
    <col min="7936" max="7936" width="6.42578125" style="131" customWidth="1"/>
    <col min="7937" max="7937" width="44.28515625" style="131" customWidth="1"/>
    <col min="7938" max="7938" width="31" style="131" customWidth="1"/>
    <col min="7939" max="7939" width="16.85546875" style="131" customWidth="1"/>
    <col min="7940" max="7940" width="14.85546875" style="131" bestFit="1" customWidth="1"/>
    <col min="7941" max="7941" width="11.7109375" style="131" customWidth="1"/>
    <col min="7942" max="7942" width="16.7109375" style="131" customWidth="1"/>
    <col min="7943" max="7943" width="31.5703125" style="131" customWidth="1"/>
    <col min="7944" max="7944" width="0.85546875" style="131" customWidth="1"/>
    <col min="7945" max="8191" width="9.140625" style="131"/>
    <col min="8192" max="8192" width="6.42578125" style="131" customWidth="1"/>
    <col min="8193" max="8193" width="44.28515625" style="131" customWidth="1"/>
    <col min="8194" max="8194" width="31" style="131" customWidth="1"/>
    <col min="8195" max="8195" width="16.85546875" style="131" customWidth="1"/>
    <col min="8196" max="8196" width="14.85546875" style="131" bestFit="1" customWidth="1"/>
    <col min="8197" max="8197" width="11.7109375" style="131" customWidth="1"/>
    <col min="8198" max="8198" width="16.7109375" style="131" customWidth="1"/>
    <col min="8199" max="8199" width="31.5703125" style="131" customWidth="1"/>
    <col min="8200" max="8200" width="0.85546875" style="131" customWidth="1"/>
    <col min="8201" max="8447" width="9.140625" style="131"/>
    <col min="8448" max="8448" width="6.42578125" style="131" customWidth="1"/>
    <col min="8449" max="8449" width="44.28515625" style="131" customWidth="1"/>
    <col min="8450" max="8450" width="31" style="131" customWidth="1"/>
    <col min="8451" max="8451" width="16.85546875" style="131" customWidth="1"/>
    <col min="8452" max="8452" width="14.85546875" style="131" bestFit="1" customWidth="1"/>
    <col min="8453" max="8453" width="11.7109375" style="131" customWidth="1"/>
    <col min="8454" max="8454" width="16.7109375" style="131" customWidth="1"/>
    <col min="8455" max="8455" width="31.5703125" style="131" customWidth="1"/>
    <col min="8456" max="8456" width="0.85546875" style="131" customWidth="1"/>
    <col min="8457" max="8703" width="9.140625" style="131"/>
    <col min="8704" max="8704" width="6.42578125" style="131" customWidth="1"/>
    <col min="8705" max="8705" width="44.28515625" style="131" customWidth="1"/>
    <col min="8706" max="8706" width="31" style="131" customWidth="1"/>
    <col min="8707" max="8707" width="16.85546875" style="131" customWidth="1"/>
    <col min="8708" max="8708" width="14.85546875" style="131" bestFit="1" customWidth="1"/>
    <col min="8709" max="8709" width="11.7109375" style="131" customWidth="1"/>
    <col min="8710" max="8710" width="16.7109375" style="131" customWidth="1"/>
    <col min="8711" max="8711" width="31.5703125" style="131" customWidth="1"/>
    <col min="8712" max="8712" width="0.85546875" style="131" customWidth="1"/>
    <col min="8713" max="8959" width="9.140625" style="131"/>
    <col min="8960" max="8960" width="6.42578125" style="131" customWidth="1"/>
    <col min="8961" max="8961" width="44.28515625" style="131" customWidth="1"/>
    <col min="8962" max="8962" width="31" style="131" customWidth="1"/>
    <col min="8963" max="8963" width="16.85546875" style="131" customWidth="1"/>
    <col min="8964" max="8964" width="14.85546875" style="131" bestFit="1" customWidth="1"/>
    <col min="8965" max="8965" width="11.7109375" style="131" customWidth="1"/>
    <col min="8966" max="8966" width="16.7109375" style="131" customWidth="1"/>
    <col min="8967" max="8967" width="31.5703125" style="131" customWidth="1"/>
    <col min="8968" max="8968" width="0.85546875" style="131" customWidth="1"/>
    <col min="8969" max="9215" width="9.140625" style="131"/>
    <col min="9216" max="9216" width="6.42578125" style="131" customWidth="1"/>
    <col min="9217" max="9217" width="44.28515625" style="131" customWidth="1"/>
    <col min="9218" max="9218" width="31" style="131" customWidth="1"/>
    <col min="9219" max="9219" width="16.85546875" style="131" customWidth="1"/>
    <col min="9220" max="9220" width="14.85546875" style="131" bestFit="1" customWidth="1"/>
    <col min="9221" max="9221" width="11.7109375" style="131" customWidth="1"/>
    <col min="9222" max="9222" width="16.7109375" style="131" customWidth="1"/>
    <col min="9223" max="9223" width="31.5703125" style="131" customWidth="1"/>
    <col min="9224" max="9224" width="0.85546875" style="131" customWidth="1"/>
    <col min="9225" max="9471" width="9.140625" style="131"/>
    <col min="9472" max="9472" width="6.42578125" style="131" customWidth="1"/>
    <col min="9473" max="9473" width="44.28515625" style="131" customWidth="1"/>
    <col min="9474" max="9474" width="31" style="131" customWidth="1"/>
    <col min="9475" max="9475" width="16.85546875" style="131" customWidth="1"/>
    <col min="9476" max="9476" width="14.85546875" style="131" bestFit="1" customWidth="1"/>
    <col min="9477" max="9477" width="11.7109375" style="131" customWidth="1"/>
    <col min="9478" max="9478" width="16.7109375" style="131" customWidth="1"/>
    <col min="9479" max="9479" width="31.5703125" style="131" customWidth="1"/>
    <col min="9480" max="9480" width="0.85546875" style="131" customWidth="1"/>
    <col min="9481" max="9727" width="9.140625" style="131"/>
    <col min="9728" max="9728" width="6.42578125" style="131" customWidth="1"/>
    <col min="9729" max="9729" width="44.28515625" style="131" customWidth="1"/>
    <col min="9730" max="9730" width="31" style="131" customWidth="1"/>
    <col min="9731" max="9731" width="16.85546875" style="131" customWidth="1"/>
    <col min="9732" max="9732" width="14.85546875" style="131" bestFit="1" customWidth="1"/>
    <col min="9733" max="9733" width="11.7109375" style="131" customWidth="1"/>
    <col min="9734" max="9734" width="16.7109375" style="131" customWidth="1"/>
    <col min="9735" max="9735" width="31.5703125" style="131" customWidth="1"/>
    <col min="9736" max="9736" width="0.85546875" style="131" customWidth="1"/>
    <col min="9737" max="9983" width="9.140625" style="131"/>
    <col min="9984" max="9984" width="6.42578125" style="131" customWidth="1"/>
    <col min="9985" max="9985" width="44.28515625" style="131" customWidth="1"/>
    <col min="9986" max="9986" width="31" style="131" customWidth="1"/>
    <col min="9987" max="9987" width="16.85546875" style="131" customWidth="1"/>
    <col min="9988" max="9988" width="14.85546875" style="131" bestFit="1" customWidth="1"/>
    <col min="9989" max="9989" width="11.7109375" style="131" customWidth="1"/>
    <col min="9990" max="9990" width="16.7109375" style="131" customWidth="1"/>
    <col min="9991" max="9991" width="31.5703125" style="131" customWidth="1"/>
    <col min="9992" max="9992" width="0.85546875" style="131" customWidth="1"/>
    <col min="9993" max="10239" width="9.140625" style="131"/>
    <col min="10240" max="10240" width="6.42578125" style="131" customWidth="1"/>
    <col min="10241" max="10241" width="44.28515625" style="131" customWidth="1"/>
    <col min="10242" max="10242" width="31" style="131" customWidth="1"/>
    <col min="10243" max="10243" width="16.85546875" style="131" customWidth="1"/>
    <col min="10244" max="10244" width="14.85546875" style="131" bestFit="1" customWidth="1"/>
    <col min="10245" max="10245" width="11.7109375" style="131" customWidth="1"/>
    <col min="10246" max="10246" width="16.7109375" style="131" customWidth="1"/>
    <col min="10247" max="10247" width="31.5703125" style="131" customWidth="1"/>
    <col min="10248" max="10248" width="0.85546875" style="131" customWidth="1"/>
    <col min="10249" max="10495" width="9.140625" style="131"/>
    <col min="10496" max="10496" width="6.42578125" style="131" customWidth="1"/>
    <col min="10497" max="10497" width="44.28515625" style="131" customWidth="1"/>
    <col min="10498" max="10498" width="31" style="131" customWidth="1"/>
    <col min="10499" max="10499" width="16.85546875" style="131" customWidth="1"/>
    <col min="10500" max="10500" width="14.85546875" style="131" bestFit="1" customWidth="1"/>
    <col min="10501" max="10501" width="11.7109375" style="131" customWidth="1"/>
    <col min="10502" max="10502" width="16.7109375" style="131" customWidth="1"/>
    <col min="10503" max="10503" width="31.5703125" style="131" customWidth="1"/>
    <col min="10504" max="10504" width="0.85546875" style="131" customWidth="1"/>
    <col min="10505" max="10751" width="9.140625" style="131"/>
    <col min="10752" max="10752" width="6.42578125" style="131" customWidth="1"/>
    <col min="10753" max="10753" width="44.28515625" style="131" customWidth="1"/>
    <col min="10754" max="10754" width="31" style="131" customWidth="1"/>
    <col min="10755" max="10755" width="16.85546875" style="131" customWidth="1"/>
    <col min="10756" max="10756" width="14.85546875" style="131" bestFit="1" customWidth="1"/>
    <col min="10757" max="10757" width="11.7109375" style="131" customWidth="1"/>
    <col min="10758" max="10758" width="16.7109375" style="131" customWidth="1"/>
    <col min="10759" max="10759" width="31.5703125" style="131" customWidth="1"/>
    <col min="10760" max="10760" width="0.85546875" style="131" customWidth="1"/>
    <col min="10761" max="11007" width="9.140625" style="131"/>
    <col min="11008" max="11008" width="6.42578125" style="131" customWidth="1"/>
    <col min="11009" max="11009" width="44.28515625" style="131" customWidth="1"/>
    <col min="11010" max="11010" width="31" style="131" customWidth="1"/>
    <col min="11011" max="11011" width="16.85546875" style="131" customWidth="1"/>
    <col min="11012" max="11012" width="14.85546875" style="131" bestFit="1" customWidth="1"/>
    <col min="11013" max="11013" width="11.7109375" style="131" customWidth="1"/>
    <col min="11014" max="11014" width="16.7109375" style="131" customWidth="1"/>
    <col min="11015" max="11015" width="31.5703125" style="131" customWidth="1"/>
    <col min="11016" max="11016" width="0.85546875" style="131" customWidth="1"/>
    <col min="11017" max="11263" width="9.140625" style="131"/>
    <col min="11264" max="11264" width="6.42578125" style="131" customWidth="1"/>
    <col min="11265" max="11265" width="44.28515625" style="131" customWidth="1"/>
    <col min="11266" max="11266" width="31" style="131" customWidth="1"/>
    <col min="11267" max="11267" width="16.85546875" style="131" customWidth="1"/>
    <col min="11268" max="11268" width="14.85546875" style="131" bestFit="1" customWidth="1"/>
    <col min="11269" max="11269" width="11.7109375" style="131" customWidth="1"/>
    <col min="11270" max="11270" width="16.7109375" style="131" customWidth="1"/>
    <col min="11271" max="11271" width="31.5703125" style="131" customWidth="1"/>
    <col min="11272" max="11272" width="0.85546875" style="131" customWidth="1"/>
    <col min="11273" max="11519" width="9.140625" style="131"/>
    <col min="11520" max="11520" width="6.42578125" style="131" customWidth="1"/>
    <col min="11521" max="11521" width="44.28515625" style="131" customWidth="1"/>
    <col min="11522" max="11522" width="31" style="131" customWidth="1"/>
    <col min="11523" max="11523" width="16.85546875" style="131" customWidth="1"/>
    <col min="11524" max="11524" width="14.85546875" style="131" bestFit="1" customWidth="1"/>
    <col min="11525" max="11525" width="11.7109375" style="131" customWidth="1"/>
    <col min="11526" max="11526" width="16.7109375" style="131" customWidth="1"/>
    <col min="11527" max="11527" width="31.5703125" style="131" customWidth="1"/>
    <col min="11528" max="11528" width="0.85546875" style="131" customWidth="1"/>
    <col min="11529" max="11775" width="9.140625" style="131"/>
    <col min="11776" max="11776" width="6.42578125" style="131" customWidth="1"/>
    <col min="11777" max="11777" width="44.28515625" style="131" customWidth="1"/>
    <col min="11778" max="11778" width="31" style="131" customWidth="1"/>
    <col min="11779" max="11779" width="16.85546875" style="131" customWidth="1"/>
    <col min="11780" max="11780" width="14.85546875" style="131" bestFit="1" customWidth="1"/>
    <col min="11781" max="11781" width="11.7109375" style="131" customWidth="1"/>
    <col min="11782" max="11782" width="16.7109375" style="131" customWidth="1"/>
    <col min="11783" max="11783" width="31.5703125" style="131" customWidth="1"/>
    <col min="11784" max="11784" width="0.85546875" style="131" customWidth="1"/>
    <col min="11785" max="12031" width="9.140625" style="131"/>
    <col min="12032" max="12032" width="6.42578125" style="131" customWidth="1"/>
    <col min="12033" max="12033" width="44.28515625" style="131" customWidth="1"/>
    <col min="12034" max="12034" width="31" style="131" customWidth="1"/>
    <col min="12035" max="12035" width="16.85546875" style="131" customWidth="1"/>
    <col min="12036" max="12036" width="14.85546875" style="131" bestFit="1" customWidth="1"/>
    <col min="12037" max="12037" width="11.7109375" style="131" customWidth="1"/>
    <col min="12038" max="12038" width="16.7109375" style="131" customWidth="1"/>
    <col min="12039" max="12039" width="31.5703125" style="131" customWidth="1"/>
    <col min="12040" max="12040" width="0.85546875" style="131" customWidth="1"/>
    <col min="12041" max="12287" width="9.140625" style="131"/>
    <col min="12288" max="12288" width="6.42578125" style="131" customWidth="1"/>
    <col min="12289" max="12289" width="44.28515625" style="131" customWidth="1"/>
    <col min="12290" max="12290" width="31" style="131" customWidth="1"/>
    <col min="12291" max="12291" width="16.85546875" style="131" customWidth="1"/>
    <col min="12292" max="12292" width="14.85546875" style="131" bestFit="1" customWidth="1"/>
    <col min="12293" max="12293" width="11.7109375" style="131" customWidth="1"/>
    <col min="12294" max="12294" width="16.7109375" style="131" customWidth="1"/>
    <col min="12295" max="12295" width="31.5703125" style="131" customWidth="1"/>
    <col min="12296" max="12296" width="0.85546875" style="131" customWidth="1"/>
    <col min="12297" max="12543" width="9.140625" style="131"/>
    <col min="12544" max="12544" width="6.42578125" style="131" customWidth="1"/>
    <col min="12545" max="12545" width="44.28515625" style="131" customWidth="1"/>
    <col min="12546" max="12546" width="31" style="131" customWidth="1"/>
    <col min="12547" max="12547" width="16.85546875" style="131" customWidth="1"/>
    <col min="12548" max="12548" width="14.85546875" style="131" bestFit="1" customWidth="1"/>
    <col min="12549" max="12549" width="11.7109375" style="131" customWidth="1"/>
    <col min="12550" max="12550" width="16.7109375" style="131" customWidth="1"/>
    <col min="12551" max="12551" width="31.5703125" style="131" customWidth="1"/>
    <col min="12552" max="12552" width="0.85546875" style="131" customWidth="1"/>
    <col min="12553" max="12799" width="9.140625" style="131"/>
    <col min="12800" max="12800" width="6.42578125" style="131" customWidth="1"/>
    <col min="12801" max="12801" width="44.28515625" style="131" customWidth="1"/>
    <col min="12802" max="12802" width="31" style="131" customWidth="1"/>
    <col min="12803" max="12803" width="16.85546875" style="131" customWidth="1"/>
    <col min="12804" max="12804" width="14.85546875" style="131" bestFit="1" customWidth="1"/>
    <col min="12805" max="12805" width="11.7109375" style="131" customWidth="1"/>
    <col min="12806" max="12806" width="16.7109375" style="131" customWidth="1"/>
    <col min="12807" max="12807" width="31.5703125" style="131" customWidth="1"/>
    <col min="12808" max="12808" width="0.85546875" style="131" customWidth="1"/>
    <col min="12809" max="13055" width="9.140625" style="131"/>
    <col min="13056" max="13056" width="6.42578125" style="131" customWidth="1"/>
    <col min="13057" max="13057" width="44.28515625" style="131" customWidth="1"/>
    <col min="13058" max="13058" width="31" style="131" customWidth="1"/>
    <col min="13059" max="13059" width="16.85546875" style="131" customWidth="1"/>
    <col min="13060" max="13060" width="14.85546875" style="131" bestFit="1" customWidth="1"/>
    <col min="13061" max="13061" width="11.7109375" style="131" customWidth="1"/>
    <col min="13062" max="13062" width="16.7109375" style="131" customWidth="1"/>
    <col min="13063" max="13063" width="31.5703125" style="131" customWidth="1"/>
    <col min="13064" max="13064" width="0.85546875" style="131" customWidth="1"/>
    <col min="13065" max="13311" width="9.140625" style="131"/>
    <col min="13312" max="13312" width="6.42578125" style="131" customWidth="1"/>
    <col min="13313" max="13313" width="44.28515625" style="131" customWidth="1"/>
    <col min="13314" max="13314" width="31" style="131" customWidth="1"/>
    <col min="13315" max="13315" width="16.85546875" style="131" customWidth="1"/>
    <col min="13316" max="13316" width="14.85546875" style="131" bestFit="1" customWidth="1"/>
    <col min="13317" max="13317" width="11.7109375" style="131" customWidth="1"/>
    <col min="13318" max="13318" width="16.7109375" style="131" customWidth="1"/>
    <col min="13319" max="13319" width="31.5703125" style="131" customWidth="1"/>
    <col min="13320" max="13320" width="0.85546875" style="131" customWidth="1"/>
    <col min="13321" max="13567" width="9.140625" style="131"/>
    <col min="13568" max="13568" width="6.42578125" style="131" customWidth="1"/>
    <col min="13569" max="13569" width="44.28515625" style="131" customWidth="1"/>
    <col min="13570" max="13570" width="31" style="131" customWidth="1"/>
    <col min="13571" max="13571" width="16.85546875" style="131" customWidth="1"/>
    <col min="13572" max="13572" width="14.85546875" style="131" bestFit="1" customWidth="1"/>
    <col min="13573" max="13573" width="11.7109375" style="131" customWidth="1"/>
    <col min="13574" max="13574" width="16.7109375" style="131" customWidth="1"/>
    <col min="13575" max="13575" width="31.5703125" style="131" customWidth="1"/>
    <col min="13576" max="13576" width="0.85546875" style="131" customWidth="1"/>
    <col min="13577" max="13823" width="9.140625" style="131"/>
    <col min="13824" max="13824" width="6.42578125" style="131" customWidth="1"/>
    <col min="13825" max="13825" width="44.28515625" style="131" customWidth="1"/>
    <col min="13826" max="13826" width="31" style="131" customWidth="1"/>
    <col min="13827" max="13827" width="16.85546875" style="131" customWidth="1"/>
    <col min="13828" max="13828" width="14.85546875" style="131" bestFit="1" customWidth="1"/>
    <col min="13829" max="13829" width="11.7109375" style="131" customWidth="1"/>
    <col min="13830" max="13830" width="16.7109375" style="131" customWidth="1"/>
    <col min="13831" max="13831" width="31.5703125" style="131" customWidth="1"/>
    <col min="13832" max="13832" width="0.85546875" style="131" customWidth="1"/>
    <col min="13833" max="14079" width="9.140625" style="131"/>
    <col min="14080" max="14080" width="6.42578125" style="131" customWidth="1"/>
    <col min="14081" max="14081" width="44.28515625" style="131" customWidth="1"/>
    <col min="14082" max="14082" width="31" style="131" customWidth="1"/>
    <col min="14083" max="14083" width="16.85546875" style="131" customWidth="1"/>
    <col min="14084" max="14084" width="14.85546875" style="131" bestFit="1" customWidth="1"/>
    <col min="14085" max="14085" width="11.7109375" style="131" customWidth="1"/>
    <col min="14086" max="14086" width="16.7109375" style="131" customWidth="1"/>
    <col min="14087" max="14087" width="31.5703125" style="131" customWidth="1"/>
    <col min="14088" max="14088" width="0.85546875" style="131" customWidth="1"/>
    <col min="14089" max="14335" width="9.140625" style="131"/>
    <col min="14336" max="14336" width="6.42578125" style="131" customWidth="1"/>
    <col min="14337" max="14337" width="44.28515625" style="131" customWidth="1"/>
    <col min="14338" max="14338" width="31" style="131" customWidth="1"/>
    <col min="14339" max="14339" width="16.85546875" style="131" customWidth="1"/>
    <col min="14340" max="14340" width="14.85546875" style="131" bestFit="1" customWidth="1"/>
    <col min="14341" max="14341" width="11.7109375" style="131" customWidth="1"/>
    <col min="14342" max="14342" width="16.7109375" style="131" customWidth="1"/>
    <col min="14343" max="14343" width="31.5703125" style="131" customWidth="1"/>
    <col min="14344" max="14344" width="0.85546875" style="131" customWidth="1"/>
    <col min="14345" max="14591" width="9.140625" style="131"/>
    <col min="14592" max="14592" width="6.42578125" style="131" customWidth="1"/>
    <col min="14593" max="14593" width="44.28515625" style="131" customWidth="1"/>
    <col min="14594" max="14594" width="31" style="131" customWidth="1"/>
    <col min="14595" max="14595" width="16.85546875" style="131" customWidth="1"/>
    <col min="14596" max="14596" width="14.85546875" style="131" bestFit="1" customWidth="1"/>
    <col min="14597" max="14597" width="11.7109375" style="131" customWidth="1"/>
    <col min="14598" max="14598" width="16.7109375" style="131" customWidth="1"/>
    <col min="14599" max="14599" width="31.5703125" style="131" customWidth="1"/>
    <col min="14600" max="14600" width="0.85546875" style="131" customWidth="1"/>
    <col min="14601" max="14847" width="9.140625" style="131"/>
    <col min="14848" max="14848" width="6.42578125" style="131" customWidth="1"/>
    <col min="14849" max="14849" width="44.28515625" style="131" customWidth="1"/>
    <col min="14850" max="14850" width="31" style="131" customWidth="1"/>
    <col min="14851" max="14851" width="16.85546875" style="131" customWidth="1"/>
    <col min="14852" max="14852" width="14.85546875" style="131" bestFit="1" customWidth="1"/>
    <col min="14853" max="14853" width="11.7109375" style="131" customWidth="1"/>
    <col min="14854" max="14854" width="16.7109375" style="131" customWidth="1"/>
    <col min="14855" max="14855" width="31.5703125" style="131" customWidth="1"/>
    <col min="14856" max="14856" width="0.85546875" style="131" customWidth="1"/>
    <col min="14857" max="15103" width="9.140625" style="131"/>
    <col min="15104" max="15104" width="6.42578125" style="131" customWidth="1"/>
    <col min="15105" max="15105" width="44.28515625" style="131" customWidth="1"/>
    <col min="15106" max="15106" width="31" style="131" customWidth="1"/>
    <col min="15107" max="15107" width="16.85546875" style="131" customWidth="1"/>
    <col min="15108" max="15108" width="14.85546875" style="131" bestFit="1" customWidth="1"/>
    <col min="15109" max="15109" width="11.7109375" style="131" customWidth="1"/>
    <col min="15110" max="15110" width="16.7109375" style="131" customWidth="1"/>
    <col min="15111" max="15111" width="31.5703125" style="131" customWidth="1"/>
    <col min="15112" max="15112" width="0.85546875" style="131" customWidth="1"/>
    <col min="15113" max="15359" width="9.140625" style="131"/>
    <col min="15360" max="15360" width="6.42578125" style="131" customWidth="1"/>
    <col min="15361" max="15361" width="44.28515625" style="131" customWidth="1"/>
    <col min="15362" max="15362" width="31" style="131" customWidth="1"/>
    <col min="15363" max="15363" width="16.85546875" style="131" customWidth="1"/>
    <col min="15364" max="15364" width="14.85546875" style="131" bestFit="1" customWidth="1"/>
    <col min="15365" max="15365" width="11.7109375" style="131" customWidth="1"/>
    <col min="15366" max="15366" width="16.7109375" style="131" customWidth="1"/>
    <col min="15367" max="15367" width="31.5703125" style="131" customWidth="1"/>
    <col min="15368" max="15368" width="0.85546875" style="131" customWidth="1"/>
    <col min="15369" max="15615" width="9.140625" style="131"/>
    <col min="15616" max="15616" width="6.42578125" style="131" customWidth="1"/>
    <col min="15617" max="15617" width="44.28515625" style="131" customWidth="1"/>
    <col min="15618" max="15618" width="31" style="131" customWidth="1"/>
    <col min="15619" max="15619" width="16.85546875" style="131" customWidth="1"/>
    <col min="15620" max="15620" width="14.85546875" style="131" bestFit="1" customWidth="1"/>
    <col min="15621" max="15621" width="11.7109375" style="131" customWidth="1"/>
    <col min="15622" max="15622" width="16.7109375" style="131" customWidth="1"/>
    <col min="15623" max="15623" width="31.5703125" style="131" customWidth="1"/>
    <col min="15624" max="15624" width="0.85546875" style="131" customWidth="1"/>
    <col min="15625" max="15871" width="9.140625" style="131"/>
    <col min="15872" max="15872" width="6.42578125" style="131" customWidth="1"/>
    <col min="15873" max="15873" width="44.28515625" style="131" customWidth="1"/>
    <col min="15874" max="15874" width="31" style="131" customWidth="1"/>
    <col min="15875" max="15875" width="16.85546875" style="131" customWidth="1"/>
    <col min="15876" max="15876" width="14.85546875" style="131" bestFit="1" customWidth="1"/>
    <col min="15877" max="15877" width="11.7109375" style="131" customWidth="1"/>
    <col min="15878" max="15878" width="16.7109375" style="131" customWidth="1"/>
    <col min="15879" max="15879" width="31.5703125" style="131" customWidth="1"/>
    <col min="15880" max="15880" width="0.85546875" style="131" customWidth="1"/>
    <col min="15881" max="16127" width="9.140625" style="131"/>
    <col min="16128" max="16128" width="6.42578125" style="131" customWidth="1"/>
    <col min="16129" max="16129" width="44.28515625" style="131" customWidth="1"/>
    <col min="16130" max="16130" width="31" style="131" customWidth="1"/>
    <col min="16131" max="16131" width="16.85546875" style="131" customWidth="1"/>
    <col min="16132" max="16132" width="14.85546875" style="131" bestFit="1" customWidth="1"/>
    <col min="16133" max="16133" width="11.7109375" style="131" customWidth="1"/>
    <col min="16134" max="16134" width="16.7109375" style="131" customWidth="1"/>
    <col min="16135" max="16135" width="31.5703125" style="131" customWidth="1"/>
    <col min="16136" max="16136" width="0.85546875" style="131" customWidth="1"/>
    <col min="16137" max="16384" width="9.140625" style="131"/>
  </cols>
  <sheetData>
    <row r="1" spans="1:16" ht="18" x14ac:dyDescent="0.25">
      <c r="A1" s="126" t="s">
        <v>405</v>
      </c>
      <c r="B1" s="127"/>
      <c r="C1" s="128"/>
      <c r="D1" s="129"/>
      <c r="E1" s="129"/>
      <c r="F1" s="129"/>
      <c r="G1" s="130"/>
      <c r="H1" s="130"/>
      <c r="K1" s="132"/>
      <c r="L1" s="133"/>
      <c r="M1" s="133"/>
      <c r="N1" s="133"/>
      <c r="O1" s="133"/>
      <c r="P1" s="133"/>
    </row>
    <row r="2" spans="1:16" ht="18" x14ac:dyDescent="0.25">
      <c r="A2" s="126"/>
      <c r="B2" s="127"/>
      <c r="C2" s="128"/>
      <c r="D2" s="129"/>
      <c r="E2" s="129"/>
      <c r="F2" s="129"/>
      <c r="G2" s="130"/>
    </row>
    <row r="3" spans="1:16" ht="18" x14ac:dyDescent="0.25">
      <c r="A3" s="126" t="s">
        <v>264</v>
      </c>
      <c r="B3" s="135"/>
      <c r="C3" s="136"/>
      <c r="D3" s="126"/>
      <c r="E3" s="126"/>
      <c r="F3" s="126"/>
      <c r="G3" s="137"/>
    </row>
    <row r="4" spans="1:16" ht="13.5" thickBot="1" x14ac:dyDescent="0.25">
      <c r="A4" s="138"/>
    </row>
    <row r="5" spans="1:16" ht="18" x14ac:dyDescent="0.25">
      <c r="A5" s="140" t="s">
        <v>265</v>
      </c>
      <c r="B5" s="141" t="s">
        <v>266</v>
      </c>
      <c r="C5" s="142"/>
      <c r="D5" s="143"/>
      <c r="E5" s="143"/>
      <c r="F5" s="144"/>
    </row>
    <row r="6" spans="1:16" ht="13.5" thickBot="1" x14ac:dyDescent="0.25">
      <c r="A6" s="145"/>
      <c r="B6" s="146"/>
      <c r="C6" s="147"/>
      <c r="D6" s="134"/>
      <c r="E6" s="134"/>
      <c r="F6" s="148"/>
    </row>
    <row r="7" spans="1:16" ht="23.25" customHeight="1" thickBot="1" x14ac:dyDescent="0.25">
      <c r="A7" s="145" t="s">
        <v>267</v>
      </c>
      <c r="B7" s="149"/>
      <c r="C7" s="147" t="s">
        <v>268</v>
      </c>
      <c r="D7" s="150" t="s">
        <v>269</v>
      </c>
      <c r="E7" s="134"/>
      <c r="F7" s="148"/>
    </row>
    <row r="8" spans="1:16" ht="13.5" thickBot="1" x14ac:dyDescent="0.25">
      <c r="A8" s="151"/>
      <c r="B8" s="152"/>
      <c r="C8" s="153"/>
      <c r="D8" s="154"/>
      <c r="E8" s="154"/>
      <c r="F8" s="155"/>
    </row>
    <row r="9" spans="1:16" ht="13.5" thickBot="1" x14ac:dyDescent="0.25">
      <c r="A9" s="138"/>
    </row>
    <row r="10" spans="1:16" ht="18" x14ac:dyDescent="0.25">
      <c r="A10" s="140" t="s">
        <v>270</v>
      </c>
      <c r="B10" s="141" t="s">
        <v>271</v>
      </c>
      <c r="C10" s="142"/>
      <c r="D10" s="143"/>
      <c r="E10" s="143"/>
      <c r="F10" s="144"/>
    </row>
    <row r="11" spans="1:16" ht="25.5" x14ac:dyDescent="0.2">
      <c r="A11" s="156"/>
      <c r="B11" s="157" t="s">
        <v>272</v>
      </c>
      <c r="C11" s="158" t="s">
        <v>273</v>
      </c>
      <c r="D11" s="159" t="s">
        <v>274</v>
      </c>
      <c r="E11" s="160" t="s">
        <v>275</v>
      </c>
      <c r="F11" s="161" t="s">
        <v>276</v>
      </c>
      <c r="G11" s="159"/>
    </row>
    <row r="12" spans="1:16" x14ac:dyDescent="0.2">
      <c r="A12" s="162" t="s">
        <v>277</v>
      </c>
      <c r="B12" s="163"/>
      <c r="C12" s="164"/>
      <c r="D12" s="159"/>
      <c r="E12" s="165"/>
      <c r="F12" s="166"/>
    </row>
    <row r="13" spans="1:16" x14ac:dyDescent="0.2">
      <c r="A13" s="167" t="s">
        <v>278</v>
      </c>
      <c r="B13" s="168" t="s">
        <v>279</v>
      </c>
      <c r="C13" s="169">
        <v>12</v>
      </c>
      <c r="D13" s="134" t="s">
        <v>280</v>
      </c>
      <c r="E13" s="170"/>
      <c r="F13" s="171"/>
    </row>
    <row r="14" spans="1:16" x14ac:dyDescent="0.2">
      <c r="A14" s="167" t="s">
        <v>281</v>
      </c>
      <c r="B14" s="168"/>
      <c r="C14" s="169">
        <v>13090</v>
      </c>
      <c r="D14" s="134" t="s">
        <v>282</v>
      </c>
      <c r="E14" s="170"/>
      <c r="F14" s="171"/>
    </row>
    <row r="15" spans="1:16" x14ac:dyDescent="0.2">
      <c r="A15" s="167" t="s">
        <v>283</v>
      </c>
      <c r="B15" s="168"/>
      <c r="C15" s="169">
        <v>0</v>
      </c>
      <c r="D15" s="134" t="s">
        <v>282</v>
      </c>
      <c r="E15" s="170"/>
      <c r="F15" s="171"/>
    </row>
    <row r="16" spans="1:16" x14ac:dyDescent="0.2">
      <c r="A16" s="167" t="s">
        <v>284</v>
      </c>
      <c r="B16" s="168"/>
      <c r="C16" s="169">
        <v>1549</v>
      </c>
      <c r="D16" s="134" t="s">
        <v>282</v>
      </c>
      <c r="E16" s="170"/>
      <c r="F16" s="171"/>
    </row>
    <row r="17" spans="1:6" x14ac:dyDescent="0.2">
      <c r="A17" s="167" t="s">
        <v>285</v>
      </c>
      <c r="B17" s="172" t="s">
        <v>400</v>
      </c>
      <c r="C17" s="169">
        <v>24</v>
      </c>
      <c r="D17" s="134" t="s">
        <v>280</v>
      </c>
      <c r="E17" s="170"/>
      <c r="F17" s="171"/>
    </row>
    <row r="18" spans="1:6" x14ac:dyDescent="0.2">
      <c r="A18" s="167" t="s">
        <v>286</v>
      </c>
      <c r="B18" s="172"/>
      <c r="C18" s="169">
        <v>0</v>
      </c>
      <c r="D18" s="173" t="s">
        <v>282</v>
      </c>
      <c r="E18" s="170"/>
      <c r="F18" s="171"/>
    </row>
    <row r="19" spans="1:6" x14ac:dyDescent="0.2">
      <c r="A19" s="167" t="s">
        <v>288</v>
      </c>
      <c r="B19" s="168"/>
      <c r="C19" s="169">
        <v>0</v>
      </c>
      <c r="D19" s="134" t="s">
        <v>280</v>
      </c>
      <c r="E19" s="170"/>
      <c r="F19" s="171"/>
    </row>
    <row r="20" spans="1:6" x14ac:dyDescent="0.2">
      <c r="A20" s="167" t="s">
        <v>289</v>
      </c>
      <c r="B20" s="168" t="s">
        <v>290</v>
      </c>
      <c r="C20" s="169">
        <v>12</v>
      </c>
      <c r="D20" s="134" t="s">
        <v>280</v>
      </c>
      <c r="E20" s="170"/>
      <c r="F20" s="171"/>
    </row>
    <row r="21" spans="1:6" x14ac:dyDescent="0.2">
      <c r="A21" s="167" t="s">
        <v>291</v>
      </c>
      <c r="B21" s="172" t="s">
        <v>279</v>
      </c>
      <c r="C21" s="169">
        <v>12</v>
      </c>
      <c r="D21" s="134" t="s">
        <v>280</v>
      </c>
      <c r="E21" s="170"/>
      <c r="F21" s="171"/>
    </row>
    <row r="22" spans="1:6" x14ac:dyDescent="0.2">
      <c r="A22" s="167"/>
      <c r="B22" s="168"/>
      <c r="C22" s="169"/>
      <c r="D22" s="134"/>
      <c r="E22" s="170"/>
      <c r="F22" s="171"/>
    </row>
    <row r="23" spans="1:6" x14ac:dyDescent="0.2">
      <c r="A23" s="167"/>
      <c r="B23" s="168"/>
      <c r="C23" s="169"/>
      <c r="D23" s="134"/>
      <c r="E23" s="170"/>
      <c r="F23" s="171"/>
    </row>
    <row r="24" spans="1:6" x14ac:dyDescent="0.2">
      <c r="A24" s="162" t="s">
        <v>292</v>
      </c>
      <c r="B24" s="168"/>
      <c r="C24" s="169"/>
      <c r="D24" s="134"/>
      <c r="E24" s="170"/>
      <c r="F24" s="171"/>
    </row>
    <row r="25" spans="1:6" x14ac:dyDescent="0.2">
      <c r="A25" s="174" t="s">
        <v>293</v>
      </c>
      <c r="B25" s="168"/>
      <c r="C25" s="169">
        <v>300000</v>
      </c>
      <c r="D25" s="150" t="s">
        <v>282</v>
      </c>
      <c r="E25" s="170"/>
      <c r="F25" s="171"/>
    </row>
    <row r="26" spans="1:6" x14ac:dyDescent="0.2">
      <c r="A26" s="174" t="s">
        <v>294</v>
      </c>
      <c r="B26" s="168"/>
      <c r="C26" s="169">
        <v>0</v>
      </c>
      <c r="D26" s="134" t="s">
        <v>282</v>
      </c>
      <c r="E26" s="170"/>
      <c r="F26" s="171"/>
    </row>
    <row r="27" spans="1:6" x14ac:dyDescent="0.2">
      <c r="A27" s="174" t="s">
        <v>295</v>
      </c>
      <c r="B27" s="168"/>
      <c r="C27" s="169">
        <v>100000</v>
      </c>
      <c r="D27" s="150" t="s">
        <v>282</v>
      </c>
      <c r="E27" s="170"/>
      <c r="F27" s="171"/>
    </row>
    <row r="28" spans="1:6" x14ac:dyDescent="0.2">
      <c r="A28" s="167" t="s">
        <v>296</v>
      </c>
      <c r="B28" s="175"/>
      <c r="C28" s="176">
        <v>950000</v>
      </c>
      <c r="D28" s="150" t="s">
        <v>282</v>
      </c>
      <c r="E28" s="170"/>
      <c r="F28" s="171"/>
    </row>
    <row r="29" spans="1:6" x14ac:dyDescent="0.2">
      <c r="A29" s="174"/>
      <c r="B29" s="168"/>
      <c r="C29" s="169"/>
      <c r="D29" s="134"/>
      <c r="E29" s="170"/>
      <c r="F29" s="171"/>
    </row>
    <row r="30" spans="1:6" x14ac:dyDescent="0.2">
      <c r="A30" s="177" t="s">
        <v>297</v>
      </c>
      <c r="B30" s="168"/>
      <c r="C30" s="169">
        <v>3500</v>
      </c>
      <c r="D30" s="134" t="s">
        <v>282</v>
      </c>
      <c r="E30" s="170"/>
      <c r="F30" s="171"/>
    </row>
    <row r="31" spans="1:6" x14ac:dyDescent="0.2">
      <c r="A31" s="177" t="s">
        <v>298</v>
      </c>
      <c r="B31" s="168"/>
      <c r="C31" s="169">
        <v>360</v>
      </c>
      <c r="D31" s="134" t="s">
        <v>282</v>
      </c>
      <c r="E31" s="170"/>
      <c r="F31" s="171"/>
    </row>
    <row r="32" spans="1:6" x14ac:dyDescent="0.2">
      <c r="A32" s="177"/>
      <c r="B32" s="168"/>
      <c r="C32" s="169"/>
      <c r="D32" s="134"/>
      <c r="E32" s="170"/>
      <c r="F32" s="171"/>
    </row>
    <row r="33" spans="1:6" x14ac:dyDescent="0.2">
      <c r="A33" s="177" t="s">
        <v>299</v>
      </c>
      <c r="B33" s="172"/>
      <c r="C33" s="169">
        <v>11500</v>
      </c>
      <c r="D33" s="134" t="s">
        <v>300</v>
      </c>
      <c r="E33" s="170"/>
      <c r="F33" s="171"/>
    </row>
    <row r="34" spans="1:6" x14ac:dyDescent="0.2">
      <c r="A34" s="177" t="s">
        <v>301</v>
      </c>
      <c r="B34" s="168" t="s">
        <v>302</v>
      </c>
      <c r="C34" s="169">
        <v>0</v>
      </c>
      <c r="D34" s="134"/>
      <c r="E34" s="170"/>
      <c r="F34" s="171"/>
    </row>
    <row r="35" spans="1:6" x14ac:dyDescent="0.2">
      <c r="A35" s="177"/>
      <c r="B35" s="168"/>
      <c r="C35" s="169"/>
      <c r="D35" s="134"/>
      <c r="E35" s="170"/>
      <c r="F35" s="171"/>
    </row>
    <row r="36" spans="1:6" x14ac:dyDescent="0.2">
      <c r="A36" s="174" t="s">
        <v>303</v>
      </c>
      <c r="B36" s="172" t="s">
        <v>401</v>
      </c>
      <c r="C36" s="169">
        <v>20</v>
      </c>
      <c r="D36" s="150" t="s">
        <v>280</v>
      </c>
      <c r="E36" s="170"/>
      <c r="F36" s="171"/>
    </row>
    <row r="37" spans="1:6" x14ac:dyDescent="0.2">
      <c r="A37" s="174" t="s">
        <v>304</v>
      </c>
      <c r="B37" s="172" t="s">
        <v>401</v>
      </c>
      <c r="C37" s="169">
        <v>240</v>
      </c>
      <c r="D37" s="150" t="s">
        <v>280</v>
      </c>
      <c r="E37" s="170"/>
      <c r="F37" s="171"/>
    </row>
    <row r="38" spans="1:6" x14ac:dyDescent="0.2">
      <c r="A38" s="174" t="s">
        <v>305</v>
      </c>
      <c r="B38" s="168"/>
      <c r="C38" s="169">
        <v>0</v>
      </c>
      <c r="D38" s="173" t="s">
        <v>306</v>
      </c>
      <c r="E38" s="170"/>
      <c r="F38" s="171"/>
    </row>
    <row r="39" spans="1:6" x14ac:dyDescent="0.2">
      <c r="A39" s="174"/>
      <c r="B39" s="168"/>
      <c r="C39" s="169"/>
      <c r="D39" s="173"/>
      <c r="E39" s="170"/>
      <c r="F39" s="171"/>
    </row>
    <row r="40" spans="1:6" x14ac:dyDescent="0.2">
      <c r="A40" s="174" t="s">
        <v>307</v>
      </c>
      <c r="B40" s="172" t="s">
        <v>308</v>
      </c>
      <c r="C40" s="169">
        <v>12</v>
      </c>
      <c r="D40" s="173" t="s">
        <v>280</v>
      </c>
      <c r="E40" s="170"/>
      <c r="F40" s="171"/>
    </row>
    <row r="41" spans="1:6" x14ac:dyDescent="0.2">
      <c r="A41" s="174" t="s">
        <v>421</v>
      </c>
      <c r="B41" s="172" t="s">
        <v>308</v>
      </c>
      <c r="C41" s="169">
        <v>24</v>
      </c>
      <c r="D41" s="173" t="s">
        <v>280</v>
      </c>
      <c r="E41" s="170"/>
      <c r="F41" s="171"/>
    </row>
    <row r="42" spans="1:6" x14ac:dyDescent="0.2">
      <c r="A42" s="174" t="s">
        <v>311</v>
      </c>
      <c r="B42" s="172" t="s">
        <v>309</v>
      </c>
      <c r="C42" s="169">
        <v>12</v>
      </c>
      <c r="D42" s="173" t="s">
        <v>280</v>
      </c>
      <c r="E42" s="170"/>
      <c r="F42" s="171"/>
    </row>
    <row r="43" spans="1:6" x14ac:dyDescent="0.2">
      <c r="A43" s="174" t="s">
        <v>312</v>
      </c>
      <c r="B43" s="172" t="s">
        <v>308</v>
      </c>
      <c r="C43" s="169">
        <v>12</v>
      </c>
      <c r="D43" s="173" t="s">
        <v>280</v>
      </c>
      <c r="E43" s="170"/>
      <c r="F43" s="171"/>
    </row>
    <row r="44" spans="1:6" x14ac:dyDescent="0.2">
      <c r="A44" s="174" t="s">
        <v>313</v>
      </c>
      <c r="B44" s="172" t="s">
        <v>308</v>
      </c>
      <c r="C44" s="169">
        <v>24</v>
      </c>
      <c r="D44" s="173" t="s">
        <v>280</v>
      </c>
      <c r="E44" s="170"/>
      <c r="F44" s="171"/>
    </row>
    <row r="45" spans="1:6" x14ac:dyDescent="0.2">
      <c r="A45" s="174" t="s">
        <v>402</v>
      </c>
      <c r="B45" s="172" t="s">
        <v>308</v>
      </c>
      <c r="C45" s="169">
        <v>24</v>
      </c>
      <c r="D45" s="173" t="s">
        <v>280</v>
      </c>
      <c r="E45" s="170"/>
      <c r="F45" s="171"/>
    </row>
    <row r="46" spans="1:6" x14ac:dyDescent="0.2">
      <c r="A46" s="174" t="s">
        <v>403</v>
      </c>
      <c r="B46" s="172" t="s">
        <v>308</v>
      </c>
      <c r="C46" s="169">
        <v>96</v>
      </c>
      <c r="D46" s="173" t="s">
        <v>280</v>
      </c>
      <c r="E46" s="170"/>
      <c r="F46" s="171"/>
    </row>
    <row r="47" spans="1:6" x14ac:dyDescent="0.2">
      <c r="A47" s="174" t="s">
        <v>314</v>
      </c>
      <c r="B47" s="172" t="s">
        <v>308</v>
      </c>
      <c r="C47" s="169">
        <v>24</v>
      </c>
      <c r="D47" s="173" t="s">
        <v>280</v>
      </c>
      <c r="E47" s="170"/>
      <c r="F47" s="171"/>
    </row>
    <row r="48" spans="1:6" x14ac:dyDescent="0.2">
      <c r="A48" s="174"/>
      <c r="B48" s="172"/>
      <c r="C48" s="169"/>
      <c r="D48" s="173"/>
      <c r="E48" s="170"/>
      <c r="F48" s="171"/>
    </row>
    <row r="49" spans="1:6" x14ac:dyDescent="0.2">
      <c r="A49" s="174" t="s">
        <v>315</v>
      </c>
      <c r="B49" s="172" t="s">
        <v>309</v>
      </c>
      <c r="C49" s="169">
        <v>0</v>
      </c>
      <c r="D49" s="173" t="s">
        <v>280</v>
      </c>
      <c r="E49" s="170"/>
      <c r="F49" s="171"/>
    </row>
    <row r="50" spans="1:6" x14ac:dyDescent="0.2">
      <c r="A50" s="174" t="s">
        <v>316</v>
      </c>
      <c r="B50" s="172" t="s">
        <v>317</v>
      </c>
      <c r="C50" s="169">
        <v>0</v>
      </c>
      <c r="D50" s="173" t="s">
        <v>280</v>
      </c>
      <c r="E50" s="170"/>
      <c r="F50" s="171"/>
    </row>
    <row r="51" spans="1:6" x14ac:dyDescent="0.2">
      <c r="A51" s="174" t="s">
        <v>318</v>
      </c>
      <c r="B51" s="172" t="s">
        <v>319</v>
      </c>
      <c r="C51" s="169">
        <v>0</v>
      </c>
      <c r="D51" s="173" t="s">
        <v>280</v>
      </c>
      <c r="E51" s="170"/>
      <c r="F51" s="171"/>
    </row>
    <row r="52" spans="1:6" x14ac:dyDescent="0.2">
      <c r="A52" s="174"/>
      <c r="B52" s="168"/>
      <c r="C52" s="169"/>
      <c r="D52" s="173"/>
      <c r="E52" s="170"/>
      <c r="F52" s="171"/>
    </row>
    <row r="53" spans="1:6" x14ac:dyDescent="0.2">
      <c r="A53" s="167" t="s">
        <v>320</v>
      </c>
      <c r="B53" s="172" t="s">
        <v>290</v>
      </c>
      <c r="C53" s="172">
        <v>12</v>
      </c>
      <c r="D53" s="150" t="s">
        <v>280</v>
      </c>
      <c r="E53" s="170"/>
      <c r="F53" s="171"/>
    </row>
    <row r="54" spans="1:6" x14ac:dyDescent="0.2">
      <c r="A54" s="167" t="s">
        <v>321</v>
      </c>
      <c r="B54" s="172" t="s">
        <v>322</v>
      </c>
      <c r="C54" s="172">
        <v>260</v>
      </c>
      <c r="D54" s="150" t="s">
        <v>323</v>
      </c>
      <c r="E54" s="170"/>
      <c r="F54" s="171"/>
    </row>
    <row r="55" spans="1:6" x14ac:dyDescent="0.2">
      <c r="A55" s="156"/>
      <c r="B55" s="146"/>
      <c r="C55" s="146"/>
      <c r="D55" s="134"/>
      <c r="E55" s="170"/>
      <c r="F55" s="171"/>
    </row>
    <row r="56" spans="1:6" x14ac:dyDescent="0.2">
      <c r="A56" s="167"/>
      <c r="B56" s="168"/>
      <c r="C56" s="169"/>
      <c r="D56" s="134"/>
      <c r="E56" s="170"/>
      <c r="F56" s="171"/>
    </row>
    <row r="57" spans="1:6" x14ac:dyDescent="0.2">
      <c r="A57" s="178" t="s">
        <v>324</v>
      </c>
      <c r="B57" s="168"/>
      <c r="C57" s="169"/>
      <c r="D57" s="134"/>
      <c r="E57" s="170"/>
      <c r="F57" s="171"/>
    </row>
    <row r="58" spans="1:6" x14ac:dyDescent="0.2">
      <c r="A58" s="167" t="s">
        <v>325</v>
      </c>
      <c r="B58" s="168" t="s">
        <v>326</v>
      </c>
      <c r="C58" s="169">
        <f>52*5</f>
        <v>260</v>
      </c>
      <c r="D58" s="134" t="s">
        <v>282</v>
      </c>
      <c r="E58" s="170"/>
      <c r="F58" s="171"/>
    </row>
    <row r="59" spans="1:6" x14ac:dyDescent="0.2">
      <c r="A59" s="167" t="s">
        <v>327</v>
      </c>
      <c r="B59" s="172" t="s">
        <v>290</v>
      </c>
      <c r="C59" s="169">
        <v>12</v>
      </c>
      <c r="D59" s="134" t="s">
        <v>280</v>
      </c>
      <c r="E59" s="170"/>
      <c r="F59" s="171"/>
    </row>
    <row r="60" spans="1:6" x14ac:dyDescent="0.2">
      <c r="A60" s="167" t="s">
        <v>328</v>
      </c>
      <c r="B60" s="172" t="s">
        <v>290</v>
      </c>
      <c r="C60" s="169">
        <v>12</v>
      </c>
      <c r="D60" s="134" t="s">
        <v>280</v>
      </c>
      <c r="E60" s="170"/>
      <c r="F60" s="171"/>
    </row>
    <row r="61" spans="1:6" x14ac:dyDescent="0.2">
      <c r="A61" s="167" t="s">
        <v>329</v>
      </c>
      <c r="B61" s="168" t="s">
        <v>326</v>
      </c>
      <c r="C61" s="169">
        <v>260</v>
      </c>
      <c r="D61" s="134" t="s">
        <v>330</v>
      </c>
      <c r="E61" s="170"/>
      <c r="F61" s="171"/>
    </row>
    <row r="62" spans="1:6" x14ac:dyDescent="0.2">
      <c r="A62" s="167" t="s">
        <v>331</v>
      </c>
      <c r="B62" s="168"/>
      <c r="C62" s="169">
        <v>1600</v>
      </c>
      <c r="D62" s="134" t="s">
        <v>282</v>
      </c>
      <c r="E62" s="170"/>
      <c r="F62" s="171"/>
    </row>
    <row r="63" spans="1:6" x14ac:dyDescent="0.2">
      <c r="A63" s="156"/>
      <c r="B63" s="168"/>
      <c r="C63" s="169"/>
      <c r="D63" s="134"/>
      <c r="E63" s="170"/>
      <c r="F63" s="171"/>
    </row>
    <row r="64" spans="1:6" x14ac:dyDescent="0.2">
      <c r="A64" s="177"/>
      <c r="B64" s="168"/>
      <c r="C64" s="169"/>
      <c r="D64" s="134"/>
      <c r="E64" s="170"/>
      <c r="F64" s="171"/>
    </row>
    <row r="65" spans="1:6" x14ac:dyDescent="0.2">
      <c r="A65" s="178" t="s">
        <v>332</v>
      </c>
      <c r="B65" s="168"/>
      <c r="C65" s="169"/>
      <c r="D65" s="134"/>
      <c r="E65" s="170"/>
      <c r="F65" s="171"/>
    </row>
    <row r="66" spans="1:6" x14ac:dyDescent="0.2">
      <c r="A66" s="167" t="s">
        <v>333</v>
      </c>
      <c r="B66" s="168"/>
      <c r="C66" s="169">
        <v>0</v>
      </c>
      <c r="D66" s="134" t="s">
        <v>282</v>
      </c>
      <c r="E66" s="170"/>
      <c r="F66" s="171"/>
    </row>
    <row r="67" spans="1:6" x14ac:dyDescent="0.2">
      <c r="A67" s="167" t="s">
        <v>334</v>
      </c>
      <c r="B67" s="172" t="s">
        <v>290</v>
      </c>
      <c r="C67" s="169">
        <v>12</v>
      </c>
      <c r="D67" s="134" t="s">
        <v>280</v>
      </c>
      <c r="E67" s="170"/>
      <c r="F67" s="171"/>
    </row>
    <row r="68" spans="1:6" x14ac:dyDescent="0.2">
      <c r="A68" s="177"/>
      <c r="B68" s="168"/>
      <c r="C68" s="169"/>
      <c r="D68" s="134"/>
      <c r="E68" s="170"/>
      <c r="F68" s="171"/>
    </row>
    <row r="69" spans="1:6" x14ac:dyDescent="0.2">
      <c r="A69" s="177"/>
      <c r="B69" s="168"/>
      <c r="C69" s="169"/>
      <c r="D69" s="134"/>
      <c r="E69" s="170"/>
      <c r="F69" s="171"/>
    </row>
    <row r="70" spans="1:6" x14ac:dyDescent="0.2">
      <c r="A70" s="178" t="s">
        <v>335</v>
      </c>
      <c r="B70" s="168"/>
      <c r="C70" s="169"/>
      <c r="D70" s="134"/>
      <c r="E70" s="170"/>
      <c r="F70" s="171"/>
    </row>
    <row r="71" spans="1:6" x14ac:dyDescent="0.2">
      <c r="A71" s="167" t="s">
        <v>336</v>
      </c>
      <c r="B71" s="172" t="s">
        <v>290</v>
      </c>
      <c r="C71" s="169">
        <v>12</v>
      </c>
      <c r="D71" s="134" t="s">
        <v>280</v>
      </c>
      <c r="E71" s="170"/>
      <c r="F71" s="171"/>
    </row>
    <row r="72" spans="1:6" x14ac:dyDescent="0.2">
      <c r="A72" s="167" t="s">
        <v>337</v>
      </c>
      <c r="B72" s="179" t="s">
        <v>290</v>
      </c>
      <c r="C72" s="169">
        <v>12</v>
      </c>
      <c r="D72" s="150" t="s">
        <v>280</v>
      </c>
      <c r="E72" s="170"/>
      <c r="F72" s="171"/>
    </row>
    <row r="73" spans="1:6" x14ac:dyDescent="0.2">
      <c r="A73" s="167" t="s">
        <v>338</v>
      </c>
      <c r="B73" s="168" t="s">
        <v>279</v>
      </c>
      <c r="C73" s="169">
        <v>12</v>
      </c>
      <c r="D73" s="134" t="s">
        <v>280</v>
      </c>
      <c r="E73" s="170"/>
      <c r="F73" s="171"/>
    </row>
    <row r="74" spans="1:6" x14ac:dyDescent="0.2">
      <c r="A74" s="167" t="s">
        <v>339</v>
      </c>
      <c r="B74" s="172" t="s">
        <v>326</v>
      </c>
      <c r="C74" s="169">
        <v>260</v>
      </c>
      <c r="D74" s="150" t="s">
        <v>330</v>
      </c>
      <c r="E74" s="170"/>
      <c r="F74" s="171"/>
    </row>
    <row r="75" spans="1:6" x14ac:dyDescent="0.2">
      <c r="A75" s="167"/>
      <c r="B75" s="168"/>
      <c r="C75" s="169"/>
      <c r="D75" s="134"/>
      <c r="E75" s="170"/>
      <c r="F75" s="171"/>
    </row>
    <row r="76" spans="1:6" x14ac:dyDescent="0.2">
      <c r="A76" s="167"/>
      <c r="B76" s="168"/>
      <c r="C76" s="169"/>
      <c r="D76" s="134"/>
      <c r="E76" s="170"/>
      <c r="F76" s="171"/>
    </row>
    <row r="77" spans="1:6" x14ac:dyDescent="0.2">
      <c r="A77" s="178" t="s">
        <v>340</v>
      </c>
      <c r="B77" s="168"/>
      <c r="C77" s="169"/>
      <c r="D77" s="134"/>
      <c r="E77" s="170"/>
      <c r="F77" s="171"/>
    </row>
    <row r="78" spans="1:6" x14ac:dyDescent="0.2">
      <c r="A78" s="167" t="s">
        <v>341</v>
      </c>
      <c r="B78" s="172" t="s">
        <v>279</v>
      </c>
      <c r="C78" s="169">
        <v>12</v>
      </c>
      <c r="D78" s="134" t="s">
        <v>280</v>
      </c>
      <c r="E78" s="170"/>
      <c r="F78" s="295" t="s">
        <v>342</v>
      </c>
    </row>
    <row r="79" spans="1:6" x14ac:dyDescent="0.2">
      <c r="A79" s="167" t="s">
        <v>343</v>
      </c>
      <c r="B79" s="168"/>
      <c r="C79" s="169"/>
      <c r="D79" s="134" t="s">
        <v>282</v>
      </c>
      <c r="E79" s="170"/>
      <c r="F79" s="296"/>
    </row>
    <row r="80" spans="1:6" x14ac:dyDescent="0.2">
      <c r="A80" s="167" t="s">
        <v>344</v>
      </c>
      <c r="B80" s="168"/>
      <c r="C80" s="169"/>
      <c r="D80" s="134" t="s">
        <v>282</v>
      </c>
      <c r="E80" s="170"/>
      <c r="F80" s="296"/>
    </row>
    <row r="81" spans="1:6" x14ac:dyDescent="0.2">
      <c r="A81" s="167" t="s">
        <v>345</v>
      </c>
      <c r="B81" s="168"/>
      <c r="C81" s="169"/>
      <c r="D81" s="134" t="s">
        <v>282</v>
      </c>
      <c r="E81" s="170"/>
      <c r="F81" s="296"/>
    </row>
    <row r="82" spans="1:6" x14ac:dyDescent="0.2">
      <c r="A82" s="167" t="s">
        <v>346</v>
      </c>
      <c r="B82" s="172" t="s">
        <v>279</v>
      </c>
      <c r="C82" s="169">
        <v>12</v>
      </c>
      <c r="D82" s="134" t="s">
        <v>280</v>
      </c>
      <c r="E82" s="170"/>
      <c r="F82" s="296"/>
    </row>
    <row r="83" spans="1:6" x14ac:dyDescent="0.2">
      <c r="A83" s="167" t="s">
        <v>347</v>
      </c>
      <c r="B83" s="172" t="s">
        <v>287</v>
      </c>
      <c r="C83" s="169">
        <v>260</v>
      </c>
      <c r="D83" s="134" t="s">
        <v>282</v>
      </c>
      <c r="E83" s="170"/>
      <c r="F83" s="296"/>
    </row>
    <row r="84" spans="1:6" x14ac:dyDescent="0.2">
      <c r="A84" s="167" t="s">
        <v>299</v>
      </c>
      <c r="B84" s="168"/>
      <c r="C84" s="169"/>
      <c r="D84" s="134" t="s">
        <v>300</v>
      </c>
      <c r="E84" s="170"/>
      <c r="F84" s="296"/>
    </row>
    <row r="85" spans="1:6" x14ac:dyDescent="0.2">
      <c r="A85" s="167" t="s">
        <v>348</v>
      </c>
      <c r="B85" s="172" t="s">
        <v>279</v>
      </c>
      <c r="C85" s="169">
        <v>12</v>
      </c>
      <c r="D85" s="134" t="s">
        <v>280</v>
      </c>
      <c r="E85" s="170"/>
      <c r="F85" s="296"/>
    </row>
    <row r="86" spans="1:6" x14ac:dyDescent="0.2">
      <c r="A86" s="167" t="s">
        <v>291</v>
      </c>
      <c r="B86" s="172" t="s">
        <v>279</v>
      </c>
      <c r="C86" s="169">
        <v>12</v>
      </c>
      <c r="D86" s="134" t="s">
        <v>280</v>
      </c>
      <c r="E86" s="170"/>
      <c r="F86" s="296"/>
    </row>
    <row r="87" spans="1:6" x14ac:dyDescent="0.2">
      <c r="A87" s="167" t="s">
        <v>349</v>
      </c>
      <c r="B87" s="172" t="s">
        <v>279</v>
      </c>
      <c r="C87" s="169">
        <v>12</v>
      </c>
      <c r="D87" s="134" t="s">
        <v>280</v>
      </c>
      <c r="E87" s="170"/>
      <c r="F87" s="296"/>
    </row>
    <row r="88" spans="1:6" x14ac:dyDescent="0.2">
      <c r="A88" s="167" t="s">
        <v>350</v>
      </c>
      <c r="B88" s="168" t="s">
        <v>326</v>
      </c>
      <c r="C88" s="169">
        <v>260</v>
      </c>
      <c r="D88" s="134" t="s">
        <v>330</v>
      </c>
      <c r="E88" s="170"/>
      <c r="F88" s="297"/>
    </row>
    <row r="89" spans="1:6" x14ac:dyDescent="0.2">
      <c r="A89" s="167"/>
      <c r="B89" s="168"/>
      <c r="C89" s="169"/>
      <c r="D89" s="134"/>
      <c r="E89" s="170"/>
      <c r="F89" s="180"/>
    </row>
    <row r="90" spans="1:6" x14ac:dyDescent="0.2">
      <c r="A90" s="167"/>
      <c r="B90" s="168"/>
      <c r="C90" s="169"/>
      <c r="D90" s="134"/>
      <c r="E90" s="170"/>
      <c r="F90" s="171"/>
    </row>
    <row r="91" spans="1:6" x14ac:dyDescent="0.2">
      <c r="A91" s="167"/>
      <c r="B91" s="168"/>
      <c r="C91" s="169"/>
      <c r="D91" s="134"/>
      <c r="E91" s="170"/>
      <c r="F91" s="171"/>
    </row>
    <row r="92" spans="1:6" ht="23.25" customHeight="1" x14ac:dyDescent="0.2">
      <c r="A92" s="178" t="s">
        <v>351</v>
      </c>
      <c r="B92" s="168"/>
      <c r="C92" s="169"/>
      <c r="D92" s="134"/>
      <c r="E92" s="170"/>
      <c r="F92" s="171"/>
    </row>
    <row r="93" spans="1:6" x14ac:dyDescent="0.2">
      <c r="A93" s="167"/>
      <c r="B93" s="168"/>
      <c r="C93" s="169"/>
      <c r="D93" s="134"/>
      <c r="E93" s="170"/>
      <c r="F93" s="171"/>
    </row>
    <row r="94" spans="1:6" ht="14.25" customHeight="1" x14ac:dyDescent="0.2">
      <c r="A94" s="177" t="s">
        <v>352</v>
      </c>
      <c r="B94" s="168"/>
      <c r="C94" s="169"/>
      <c r="D94" s="134"/>
      <c r="E94" s="170"/>
      <c r="F94" s="171"/>
    </row>
    <row r="95" spans="1:6" x14ac:dyDescent="0.2">
      <c r="A95" s="177" t="s">
        <v>353</v>
      </c>
      <c r="B95" s="168"/>
      <c r="C95" s="169"/>
      <c r="D95" s="134"/>
      <c r="E95" s="170"/>
      <c r="F95" s="171"/>
    </row>
    <row r="96" spans="1:6" x14ac:dyDescent="0.2">
      <c r="A96" s="177"/>
      <c r="B96" s="168"/>
      <c r="C96" s="169"/>
      <c r="D96" s="134"/>
      <c r="E96" s="170"/>
      <c r="F96" s="171"/>
    </row>
    <row r="97" spans="1:6" x14ac:dyDescent="0.2">
      <c r="A97" s="181" t="s">
        <v>354</v>
      </c>
      <c r="B97" s="168"/>
      <c r="C97" s="169"/>
      <c r="D97" s="134"/>
      <c r="E97" s="170"/>
      <c r="F97" s="171"/>
    </row>
    <row r="98" spans="1:6" x14ac:dyDescent="0.2">
      <c r="A98" s="181" t="s">
        <v>355</v>
      </c>
      <c r="B98" s="168"/>
      <c r="C98" s="169"/>
      <c r="D98" s="134"/>
      <c r="E98" s="170"/>
      <c r="F98" s="171"/>
    </row>
    <row r="99" spans="1:6" x14ac:dyDescent="0.2">
      <c r="A99" s="177"/>
      <c r="B99" s="168"/>
      <c r="C99" s="169"/>
      <c r="D99" s="134"/>
      <c r="E99" s="170"/>
      <c r="F99" s="171"/>
    </row>
    <row r="100" spans="1:6" x14ac:dyDescent="0.2">
      <c r="A100" s="156"/>
      <c r="B100" s="146"/>
      <c r="C100" s="147"/>
      <c r="D100" s="134"/>
      <c r="E100" s="182" t="s">
        <v>356</v>
      </c>
      <c r="F100" s="171"/>
    </row>
    <row r="101" spans="1:6" ht="13.5" thickBot="1" x14ac:dyDescent="0.25">
      <c r="A101" s="183"/>
      <c r="B101" s="152"/>
      <c r="C101" s="153"/>
      <c r="D101" s="154"/>
      <c r="E101" s="184"/>
      <c r="F101" s="155"/>
    </row>
    <row r="102" spans="1:6" ht="13.5" thickBot="1" x14ac:dyDescent="0.25">
      <c r="E102" s="138"/>
      <c r="F102" s="134"/>
    </row>
    <row r="103" spans="1:6" x14ac:dyDescent="0.2">
      <c r="A103" s="185"/>
      <c r="B103" s="186"/>
      <c r="C103" s="142"/>
      <c r="D103" s="143"/>
      <c r="E103" s="143"/>
      <c r="F103" s="144"/>
    </row>
    <row r="104" spans="1:6" ht="18" x14ac:dyDescent="0.25">
      <c r="A104" s="187" t="s">
        <v>357</v>
      </c>
      <c r="B104" s="188" t="s">
        <v>358</v>
      </c>
      <c r="C104" s="147"/>
      <c r="D104" s="134"/>
      <c r="E104" s="134"/>
      <c r="F104" s="148"/>
    </row>
    <row r="105" spans="1:6" ht="13.5" thickBot="1" x14ac:dyDescent="0.25">
      <c r="A105" s="145"/>
      <c r="B105" s="146"/>
      <c r="C105" s="147"/>
      <c r="D105" s="134"/>
      <c r="E105" s="134"/>
      <c r="F105" s="148"/>
    </row>
    <row r="106" spans="1:6" ht="16.5" thickBot="1" x14ac:dyDescent="0.3">
      <c r="A106" s="189" t="s">
        <v>359</v>
      </c>
      <c r="B106" s="190" t="s">
        <v>360</v>
      </c>
      <c r="C106" s="147"/>
      <c r="D106" s="191" t="s">
        <v>361</v>
      </c>
      <c r="E106" s="192"/>
      <c r="F106" s="193" t="s">
        <v>362</v>
      </c>
    </row>
    <row r="107" spans="1:6" x14ac:dyDescent="0.2">
      <c r="A107" s="194"/>
      <c r="B107" s="146"/>
      <c r="C107" s="147"/>
      <c r="D107" s="134"/>
      <c r="E107" s="134"/>
      <c r="F107" s="148"/>
    </row>
    <row r="108" spans="1:6" x14ac:dyDescent="0.2">
      <c r="A108" s="156"/>
      <c r="B108" s="173" t="s">
        <v>363</v>
      </c>
      <c r="C108" s="147"/>
      <c r="D108" s="134"/>
      <c r="E108" s="134"/>
      <c r="F108" s="148"/>
    </row>
    <row r="109" spans="1:6" ht="13.5" thickBot="1" x14ac:dyDescent="0.25">
      <c r="A109" s="183"/>
      <c r="B109" s="152"/>
      <c r="C109" s="153"/>
      <c r="D109" s="154"/>
      <c r="E109" s="154"/>
      <c r="F109" s="155"/>
    </row>
  </sheetData>
  <mergeCells count="1">
    <mergeCell ref="F78:F88"/>
  </mergeCells>
  <pageMargins left="0.95" right="0.7" top="0.25" bottom="0.25" header="0.3" footer="0.3"/>
  <pageSetup scale="52" orientation="portrait" r:id="rId1"/>
  <headerFooter alignWithMargins="0">
    <oddFooter>&amp;RAppendix K
Page 1 of 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workbookViewId="0">
      <selection activeCell="A2" sqref="A2"/>
    </sheetView>
  </sheetViews>
  <sheetFormatPr defaultRowHeight="12.75" x14ac:dyDescent="0.2"/>
  <cols>
    <col min="1" max="1" width="50.140625" style="1" customWidth="1"/>
    <col min="2" max="2" width="31" style="1" customWidth="1"/>
    <col min="3" max="3" width="16.85546875" style="54" customWidth="1"/>
    <col min="4" max="4" width="0.85546875" style="1" customWidth="1"/>
    <col min="5" max="251" width="9.140625" style="1"/>
    <col min="252" max="252" width="6.42578125" style="1" customWidth="1"/>
    <col min="253" max="253" width="46.140625" style="1" customWidth="1"/>
    <col min="254" max="254" width="21.5703125" style="1" customWidth="1"/>
    <col min="255" max="255" width="14" style="1" customWidth="1"/>
    <col min="256" max="256" width="11.140625" style="1" bestFit="1" customWidth="1"/>
    <col min="257" max="257" width="0.85546875" style="1" customWidth="1"/>
    <col min="258" max="507" width="9.140625" style="1"/>
    <col min="508" max="508" width="6.42578125" style="1" customWidth="1"/>
    <col min="509" max="509" width="46.140625" style="1" customWidth="1"/>
    <col min="510" max="510" width="21.5703125" style="1" customWidth="1"/>
    <col min="511" max="511" width="14" style="1" customWidth="1"/>
    <col min="512" max="512" width="11.140625" style="1" bestFit="1" customWidth="1"/>
    <col min="513" max="513" width="0.85546875" style="1" customWidth="1"/>
    <col min="514" max="763" width="9.140625" style="1"/>
    <col min="764" max="764" width="6.42578125" style="1" customWidth="1"/>
    <col min="765" max="765" width="46.140625" style="1" customWidth="1"/>
    <col min="766" max="766" width="21.5703125" style="1" customWidth="1"/>
    <col min="767" max="767" width="14" style="1" customWidth="1"/>
    <col min="768" max="768" width="11.140625" style="1" bestFit="1" customWidth="1"/>
    <col min="769" max="769" width="0.85546875" style="1" customWidth="1"/>
    <col min="770" max="1019" width="9.140625" style="1"/>
    <col min="1020" max="1020" width="6.42578125" style="1" customWidth="1"/>
    <col min="1021" max="1021" width="46.140625" style="1" customWidth="1"/>
    <col min="1022" max="1022" width="21.5703125" style="1" customWidth="1"/>
    <col min="1023" max="1023" width="14" style="1" customWidth="1"/>
    <col min="1024" max="1024" width="11.140625" style="1" bestFit="1" customWidth="1"/>
    <col min="1025" max="1025" width="0.85546875" style="1" customWidth="1"/>
    <col min="1026" max="1275" width="9.140625" style="1"/>
    <col min="1276" max="1276" width="6.42578125" style="1" customWidth="1"/>
    <col min="1277" max="1277" width="46.140625" style="1" customWidth="1"/>
    <col min="1278" max="1278" width="21.5703125" style="1" customWidth="1"/>
    <col min="1279" max="1279" width="14" style="1" customWidth="1"/>
    <col min="1280" max="1280" width="11.140625" style="1" bestFit="1" customWidth="1"/>
    <col min="1281" max="1281" width="0.85546875" style="1" customWidth="1"/>
    <col min="1282" max="1531" width="9.140625" style="1"/>
    <col min="1532" max="1532" width="6.42578125" style="1" customWidth="1"/>
    <col min="1533" max="1533" width="46.140625" style="1" customWidth="1"/>
    <col min="1534" max="1534" width="21.5703125" style="1" customWidth="1"/>
    <col min="1535" max="1535" width="14" style="1" customWidth="1"/>
    <col min="1536" max="1536" width="11.140625" style="1" bestFit="1" customWidth="1"/>
    <col min="1537" max="1537" width="0.85546875" style="1" customWidth="1"/>
    <col min="1538" max="1787" width="9.140625" style="1"/>
    <col min="1788" max="1788" width="6.42578125" style="1" customWidth="1"/>
    <col min="1789" max="1789" width="46.140625" style="1" customWidth="1"/>
    <col min="1790" max="1790" width="21.5703125" style="1" customWidth="1"/>
    <col min="1791" max="1791" width="14" style="1" customWidth="1"/>
    <col min="1792" max="1792" width="11.140625" style="1" bestFit="1" customWidth="1"/>
    <col min="1793" max="1793" width="0.85546875" style="1" customWidth="1"/>
    <col min="1794" max="2043" width="9.140625" style="1"/>
    <col min="2044" max="2044" width="6.42578125" style="1" customWidth="1"/>
    <col min="2045" max="2045" width="46.140625" style="1" customWidth="1"/>
    <col min="2046" max="2046" width="21.5703125" style="1" customWidth="1"/>
    <col min="2047" max="2047" width="14" style="1" customWidth="1"/>
    <col min="2048" max="2048" width="11.140625" style="1" bestFit="1" customWidth="1"/>
    <col min="2049" max="2049" width="0.85546875" style="1" customWidth="1"/>
    <col min="2050" max="2299" width="9.140625" style="1"/>
    <col min="2300" max="2300" width="6.42578125" style="1" customWidth="1"/>
    <col min="2301" max="2301" width="46.140625" style="1" customWidth="1"/>
    <col min="2302" max="2302" width="21.5703125" style="1" customWidth="1"/>
    <col min="2303" max="2303" width="14" style="1" customWidth="1"/>
    <col min="2304" max="2304" width="11.140625" style="1" bestFit="1" customWidth="1"/>
    <col min="2305" max="2305" width="0.85546875" style="1" customWidth="1"/>
    <col min="2306" max="2555" width="9.140625" style="1"/>
    <col min="2556" max="2556" width="6.42578125" style="1" customWidth="1"/>
    <col min="2557" max="2557" width="46.140625" style="1" customWidth="1"/>
    <col min="2558" max="2558" width="21.5703125" style="1" customWidth="1"/>
    <col min="2559" max="2559" width="14" style="1" customWidth="1"/>
    <col min="2560" max="2560" width="11.140625" style="1" bestFit="1" customWidth="1"/>
    <col min="2561" max="2561" width="0.85546875" style="1" customWidth="1"/>
    <col min="2562" max="2811" width="9.140625" style="1"/>
    <col min="2812" max="2812" width="6.42578125" style="1" customWidth="1"/>
    <col min="2813" max="2813" width="46.140625" style="1" customWidth="1"/>
    <col min="2814" max="2814" width="21.5703125" style="1" customWidth="1"/>
    <col min="2815" max="2815" width="14" style="1" customWidth="1"/>
    <col min="2816" max="2816" width="11.140625" style="1" bestFit="1" customWidth="1"/>
    <col min="2817" max="2817" width="0.85546875" style="1" customWidth="1"/>
    <col min="2818" max="3067" width="9.140625" style="1"/>
    <col min="3068" max="3068" width="6.42578125" style="1" customWidth="1"/>
    <col min="3069" max="3069" width="46.140625" style="1" customWidth="1"/>
    <col min="3070" max="3070" width="21.5703125" style="1" customWidth="1"/>
    <col min="3071" max="3071" width="14" style="1" customWidth="1"/>
    <col min="3072" max="3072" width="11.140625" style="1" bestFit="1" customWidth="1"/>
    <col min="3073" max="3073" width="0.85546875" style="1" customWidth="1"/>
    <col min="3074" max="3323" width="9.140625" style="1"/>
    <col min="3324" max="3324" width="6.42578125" style="1" customWidth="1"/>
    <col min="3325" max="3325" width="46.140625" style="1" customWidth="1"/>
    <col min="3326" max="3326" width="21.5703125" style="1" customWidth="1"/>
    <col min="3327" max="3327" width="14" style="1" customWidth="1"/>
    <col min="3328" max="3328" width="11.140625" style="1" bestFit="1" customWidth="1"/>
    <col min="3329" max="3329" width="0.85546875" style="1" customWidth="1"/>
    <col min="3330" max="3579" width="9.140625" style="1"/>
    <col min="3580" max="3580" width="6.42578125" style="1" customWidth="1"/>
    <col min="3581" max="3581" width="46.140625" style="1" customWidth="1"/>
    <col min="3582" max="3582" width="21.5703125" style="1" customWidth="1"/>
    <col min="3583" max="3583" width="14" style="1" customWidth="1"/>
    <col min="3584" max="3584" width="11.140625" style="1" bestFit="1" customWidth="1"/>
    <col min="3585" max="3585" width="0.85546875" style="1" customWidth="1"/>
    <col min="3586" max="3835" width="9.140625" style="1"/>
    <col min="3836" max="3836" width="6.42578125" style="1" customWidth="1"/>
    <col min="3837" max="3837" width="46.140625" style="1" customWidth="1"/>
    <col min="3838" max="3838" width="21.5703125" style="1" customWidth="1"/>
    <col min="3839" max="3839" width="14" style="1" customWidth="1"/>
    <col min="3840" max="3840" width="11.140625" style="1" bestFit="1" customWidth="1"/>
    <col min="3841" max="3841" width="0.85546875" style="1" customWidth="1"/>
    <col min="3842" max="4091" width="9.140625" style="1"/>
    <col min="4092" max="4092" width="6.42578125" style="1" customWidth="1"/>
    <col min="4093" max="4093" width="46.140625" style="1" customWidth="1"/>
    <col min="4094" max="4094" width="21.5703125" style="1" customWidth="1"/>
    <col min="4095" max="4095" width="14" style="1" customWidth="1"/>
    <col min="4096" max="4096" width="11.140625" style="1" bestFit="1" customWidth="1"/>
    <col min="4097" max="4097" width="0.85546875" style="1" customWidth="1"/>
    <col min="4098" max="4347" width="9.140625" style="1"/>
    <col min="4348" max="4348" width="6.42578125" style="1" customWidth="1"/>
    <col min="4349" max="4349" width="46.140625" style="1" customWidth="1"/>
    <col min="4350" max="4350" width="21.5703125" style="1" customWidth="1"/>
    <col min="4351" max="4351" width="14" style="1" customWidth="1"/>
    <col min="4352" max="4352" width="11.140625" style="1" bestFit="1" customWidth="1"/>
    <col min="4353" max="4353" width="0.85546875" style="1" customWidth="1"/>
    <col min="4354" max="4603" width="9.140625" style="1"/>
    <col min="4604" max="4604" width="6.42578125" style="1" customWidth="1"/>
    <col min="4605" max="4605" width="46.140625" style="1" customWidth="1"/>
    <col min="4606" max="4606" width="21.5703125" style="1" customWidth="1"/>
    <col min="4607" max="4607" width="14" style="1" customWidth="1"/>
    <col min="4608" max="4608" width="11.140625" style="1" bestFit="1" customWidth="1"/>
    <col min="4609" max="4609" width="0.85546875" style="1" customWidth="1"/>
    <col min="4610" max="4859" width="9.140625" style="1"/>
    <col min="4860" max="4860" width="6.42578125" style="1" customWidth="1"/>
    <col min="4861" max="4861" width="46.140625" style="1" customWidth="1"/>
    <col min="4862" max="4862" width="21.5703125" style="1" customWidth="1"/>
    <col min="4863" max="4863" width="14" style="1" customWidth="1"/>
    <col min="4864" max="4864" width="11.140625" style="1" bestFit="1" customWidth="1"/>
    <col min="4865" max="4865" width="0.85546875" style="1" customWidth="1"/>
    <col min="4866" max="5115" width="9.140625" style="1"/>
    <col min="5116" max="5116" width="6.42578125" style="1" customWidth="1"/>
    <col min="5117" max="5117" width="46.140625" style="1" customWidth="1"/>
    <col min="5118" max="5118" width="21.5703125" style="1" customWidth="1"/>
    <col min="5119" max="5119" width="14" style="1" customWidth="1"/>
    <col min="5120" max="5120" width="11.140625" style="1" bestFit="1" customWidth="1"/>
    <col min="5121" max="5121" width="0.85546875" style="1" customWidth="1"/>
    <col min="5122" max="5371" width="9.140625" style="1"/>
    <col min="5372" max="5372" width="6.42578125" style="1" customWidth="1"/>
    <col min="5373" max="5373" width="46.140625" style="1" customWidth="1"/>
    <col min="5374" max="5374" width="21.5703125" style="1" customWidth="1"/>
    <col min="5375" max="5375" width="14" style="1" customWidth="1"/>
    <col min="5376" max="5376" width="11.140625" style="1" bestFit="1" customWidth="1"/>
    <col min="5377" max="5377" width="0.85546875" style="1" customWidth="1"/>
    <col min="5378" max="5627" width="9.140625" style="1"/>
    <col min="5628" max="5628" width="6.42578125" style="1" customWidth="1"/>
    <col min="5629" max="5629" width="46.140625" style="1" customWidth="1"/>
    <col min="5630" max="5630" width="21.5703125" style="1" customWidth="1"/>
    <col min="5631" max="5631" width="14" style="1" customWidth="1"/>
    <col min="5632" max="5632" width="11.140625" style="1" bestFit="1" customWidth="1"/>
    <col min="5633" max="5633" width="0.85546875" style="1" customWidth="1"/>
    <col min="5634" max="5883" width="9.140625" style="1"/>
    <col min="5884" max="5884" width="6.42578125" style="1" customWidth="1"/>
    <col min="5885" max="5885" width="46.140625" style="1" customWidth="1"/>
    <col min="5886" max="5886" width="21.5703125" style="1" customWidth="1"/>
    <col min="5887" max="5887" width="14" style="1" customWidth="1"/>
    <col min="5888" max="5888" width="11.140625" style="1" bestFit="1" customWidth="1"/>
    <col min="5889" max="5889" width="0.85546875" style="1" customWidth="1"/>
    <col min="5890" max="6139" width="9.140625" style="1"/>
    <col min="6140" max="6140" width="6.42578125" style="1" customWidth="1"/>
    <col min="6141" max="6141" width="46.140625" style="1" customWidth="1"/>
    <col min="6142" max="6142" width="21.5703125" style="1" customWidth="1"/>
    <col min="6143" max="6143" width="14" style="1" customWidth="1"/>
    <col min="6144" max="6144" width="11.140625" style="1" bestFit="1" customWidth="1"/>
    <col min="6145" max="6145" width="0.85546875" style="1" customWidth="1"/>
    <col min="6146" max="6395" width="9.140625" style="1"/>
    <col min="6396" max="6396" width="6.42578125" style="1" customWidth="1"/>
    <col min="6397" max="6397" width="46.140625" style="1" customWidth="1"/>
    <col min="6398" max="6398" width="21.5703125" style="1" customWidth="1"/>
    <col min="6399" max="6399" width="14" style="1" customWidth="1"/>
    <col min="6400" max="6400" width="11.140625" style="1" bestFit="1" customWidth="1"/>
    <col min="6401" max="6401" width="0.85546875" style="1" customWidth="1"/>
    <col min="6402" max="6651" width="9.140625" style="1"/>
    <col min="6652" max="6652" width="6.42578125" style="1" customWidth="1"/>
    <col min="6653" max="6653" width="46.140625" style="1" customWidth="1"/>
    <col min="6654" max="6654" width="21.5703125" style="1" customWidth="1"/>
    <col min="6655" max="6655" width="14" style="1" customWidth="1"/>
    <col min="6656" max="6656" width="11.140625" style="1" bestFit="1" customWidth="1"/>
    <col min="6657" max="6657" width="0.85546875" style="1" customWidth="1"/>
    <col min="6658" max="6907" width="9.140625" style="1"/>
    <col min="6908" max="6908" width="6.42578125" style="1" customWidth="1"/>
    <col min="6909" max="6909" width="46.140625" style="1" customWidth="1"/>
    <col min="6910" max="6910" width="21.5703125" style="1" customWidth="1"/>
    <col min="6911" max="6911" width="14" style="1" customWidth="1"/>
    <col min="6912" max="6912" width="11.140625" style="1" bestFit="1" customWidth="1"/>
    <col min="6913" max="6913" width="0.85546875" style="1" customWidth="1"/>
    <col min="6914" max="7163" width="9.140625" style="1"/>
    <col min="7164" max="7164" width="6.42578125" style="1" customWidth="1"/>
    <col min="7165" max="7165" width="46.140625" style="1" customWidth="1"/>
    <col min="7166" max="7166" width="21.5703125" style="1" customWidth="1"/>
    <col min="7167" max="7167" width="14" style="1" customWidth="1"/>
    <col min="7168" max="7168" width="11.140625" style="1" bestFit="1" customWidth="1"/>
    <col min="7169" max="7169" width="0.85546875" style="1" customWidth="1"/>
    <col min="7170" max="7419" width="9.140625" style="1"/>
    <col min="7420" max="7420" width="6.42578125" style="1" customWidth="1"/>
    <col min="7421" max="7421" width="46.140625" style="1" customWidth="1"/>
    <col min="7422" max="7422" width="21.5703125" style="1" customWidth="1"/>
    <col min="7423" max="7423" width="14" style="1" customWidth="1"/>
    <col min="7424" max="7424" width="11.140625" style="1" bestFit="1" customWidth="1"/>
    <col min="7425" max="7425" width="0.85546875" style="1" customWidth="1"/>
    <col min="7426" max="7675" width="9.140625" style="1"/>
    <col min="7676" max="7676" width="6.42578125" style="1" customWidth="1"/>
    <col min="7677" max="7677" width="46.140625" style="1" customWidth="1"/>
    <col min="7678" max="7678" width="21.5703125" style="1" customWidth="1"/>
    <col min="7679" max="7679" width="14" style="1" customWidth="1"/>
    <col min="7680" max="7680" width="11.140625" style="1" bestFit="1" customWidth="1"/>
    <col min="7681" max="7681" width="0.85546875" style="1" customWidth="1"/>
    <col min="7682" max="7931" width="9.140625" style="1"/>
    <col min="7932" max="7932" width="6.42578125" style="1" customWidth="1"/>
    <col min="7933" max="7933" width="46.140625" style="1" customWidth="1"/>
    <col min="7934" max="7934" width="21.5703125" style="1" customWidth="1"/>
    <col min="7935" max="7935" width="14" style="1" customWidth="1"/>
    <col min="7936" max="7936" width="11.140625" style="1" bestFit="1" customWidth="1"/>
    <col min="7937" max="7937" width="0.85546875" style="1" customWidth="1"/>
    <col min="7938" max="8187" width="9.140625" style="1"/>
    <col min="8188" max="8188" width="6.42578125" style="1" customWidth="1"/>
    <col min="8189" max="8189" width="46.140625" style="1" customWidth="1"/>
    <col min="8190" max="8190" width="21.5703125" style="1" customWidth="1"/>
    <col min="8191" max="8191" width="14" style="1" customWidth="1"/>
    <col min="8192" max="8192" width="11.140625" style="1" bestFit="1" customWidth="1"/>
    <col min="8193" max="8193" width="0.85546875" style="1" customWidth="1"/>
    <col min="8194" max="8443" width="9.140625" style="1"/>
    <col min="8444" max="8444" width="6.42578125" style="1" customWidth="1"/>
    <col min="8445" max="8445" width="46.140625" style="1" customWidth="1"/>
    <col min="8446" max="8446" width="21.5703125" style="1" customWidth="1"/>
    <col min="8447" max="8447" width="14" style="1" customWidth="1"/>
    <col min="8448" max="8448" width="11.140625" style="1" bestFit="1" customWidth="1"/>
    <col min="8449" max="8449" width="0.85546875" style="1" customWidth="1"/>
    <col min="8450" max="8699" width="9.140625" style="1"/>
    <col min="8700" max="8700" width="6.42578125" style="1" customWidth="1"/>
    <col min="8701" max="8701" width="46.140625" style="1" customWidth="1"/>
    <col min="8702" max="8702" width="21.5703125" style="1" customWidth="1"/>
    <col min="8703" max="8703" width="14" style="1" customWidth="1"/>
    <col min="8704" max="8704" width="11.140625" style="1" bestFit="1" customWidth="1"/>
    <col min="8705" max="8705" width="0.85546875" style="1" customWidth="1"/>
    <col min="8706" max="8955" width="9.140625" style="1"/>
    <col min="8956" max="8956" width="6.42578125" style="1" customWidth="1"/>
    <col min="8957" max="8957" width="46.140625" style="1" customWidth="1"/>
    <col min="8958" max="8958" width="21.5703125" style="1" customWidth="1"/>
    <col min="8959" max="8959" width="14" style="1" customWidth="1"/>
    <col min="8960" max="8960" width="11.140625" style="1" bestFit="1" customWidth="1"/>
    <col min="8961" max="8961" width="0.85546875" style="1" customWidth="1"/>
    <col min="8962" max="9211" width="9.140625" style="1"/>
    <col min="9212" max="9212" width="6.42578125" style="1" customWidth="1"/>
    <col min="9213" max="9213" width="46.140625" style="1" customWidth="1"/>
    <col min="9214" max="9214" width="21.5703125" style="1" customWidth="1"/>
    <col min="9215" max="9215" width="14" style="1" customWidth="1"/>
    <col min="9216" max="9216" width="11.140625" style="1" bestFit="1" customWidth="1"/>
    <col min="9217" max="9217" width="0.85546875" style="1" customWidth="1"/>
    <col min="9218" max="9467" width="9.140625" style="1"/>
    <col min="9468" max="9468" width="6.42578125" style="1" customWidth="1"/>
    <col min="9469" max="9469" width="46.140625" style="1" customWidth="1"/>
    <col min="9470" max="9470" width="21.5703125" style="1" customWidth="1"/>
    <col min="9471" max="9471" width="14" style="1" customWidth="1"/>
    <col min="9472" max="9472" width="11.140625" style="1" bestFit="1" customWidth="1"/>
    <col min="9473" max="9473" width="0.85546875" style="1" customWidth="1"/>
    <col min="9474" max="9723" width="9.140625" style="1"/>
    <col min="9724" max="9724" width="6.42578125" style="1" customWidth="1"/>
    <col min="9725" max="9725" width="46.140625" style="1" customWidth="1"/>
    <col min="9726" max="9726" width="21.5703125" style="1" customWidth="1"/>
    <col min="9727" max="9727" width="14" style="1" customWidth="1"/>
    <col min="9728" max="9728" width="11.140625" style="1" bestFit="1" customWidth="1"/>
    <col min="9729" max="9729" width="0.85546875" style="1" customWidth="1"/>
    <col min="9730" max="9979" width="9.140625" style="1"/>
    <col min="9980" max="9980" width="6.42578125" style="1" customWidth="1"/>
    <col min="9981" max="9981" width="46.140625" style="1" customWidth="1"/>
    <col min="9982" max="9982" width="21.5703125" style="1" customWidth="1"/>
    <col min="9983" max="9983" width="14" style="1" customWidth="1"/>
    <col min="9984" max="9984" width="11.140625" style="1" bestFit="1" customWidth="1"/>
    <col min="9985" max="9985" width="0.85546875" style="1" customWidth="1"/>
    <col min="9986" max="10235" width="9.140625" style="1"/>
    <col min="10236" max="10236" width="6.42578125" style="1" customWidth="1"/>
    <col min="10237" max="10237" width="46.140625" style="1" customWidth="1"/>
    <col min="10238" max="10238" width="21.5703125" style="1" customWidth="1"/>
    <col min="10239" max="10239" width="14" style="1" customWidth="1"/>
    <col min="10240" max="10240" width="11.140625" style="1" bestFit="1" customWidth="1"/>
    <col min="10241" max="10241" width="0.85546875" style="1" customWidth="1"/>
    <col min="10242" max="10491" width="9.140625" style="1"/>
    <col min="10492" max="10492" width="6.42578125" style="1" customWidth="1"/>
    <col min="10493" max="10493" width="46.140625" style="1" customWidth="1"/>
    <col min="10494" max="10494" width="21.5703125" style="1" customWidth="1"/>
    <col min="10495" max="10495" width="14" style="1" customWidth="1"/>
    <col min="10496" max="10496" width="11.140625" style="1" bestFit="1" customWidth="1"/>
    <col min="10497" max="10497" width="0.85546875" style="1" customWidth="1"/>
    <col min="10498" max="10747" width="9.140625" style="1"/>
    <col min="10748" max="10748" width="6.42578125" style="1" customWidth="1"/>
    <col min="10749" max="10749" width="46.140625" style="1" customWidth="1"/>
    <col min="10750" max="10750" width="21.5703125" style="1" customWidth="1"/>
    <col min="10751" max="10751" width="14" style="1" customWidth="1"/>
    <col min="10752" max="10752" width="11.140625" style="1" bestFit="1" customWidth="1"/>
    <col min="10753" max="10753" width="0.85546875" style="1" customWidth="1"/>
    <col min="10754" max="11003" width="9.140625" style="1"/>
    <col min="11004" max="11004" width="6.42578125" style="1" customWidth="1"/>
    <col min="11005" max="11005" width="46.140625" style="1" customWidth="1"/>
    <col min="11006" max="11006" width="21.5703125" style="1" customWidth="1"/>
    <col min="11007" max="11007" width="14" style="1" customWidth="1"/>
    <col min="11008" max="11008" width="11.140625" style="1" bestFit="1" customWidth="1"/>
    <col min="11009" max="11009" width="0.85546875" style="1" customWidth="1"/>
    <col min="11010" max="11259" width="9.140625" style="1"/>
    <col min="11260" max="11260" width="6.42578125" style="1" customWidth="1"/>
    <col min="11261" max="11261" width="46.140625" style="1" customWidth="1"/>
    <col min="11262" max="11262" width="21.5703125" style="1" customWidth="1"/>
    <col min="11263" max="11263" width="14" style="1" customWidth="1"/>
    <col min="11264" max="11264" width="11.140625" style="1" bestFit="1" customWidth="1"/>
    <col min="11265" max="11265" width="0.85546875" style="1" customWidth="1"/>
    <col min="11266" max="11515" width="9.140625" style="1"/>
    <col min="11516" max="11516" width="6.42578125" style="1" customWidth="1"/>
    <col min="11517" max="11517" width="46.140625" style="1" customWidth="1"/>
    <col min="11518" max="11518" width="21.5703125" style="1" customWidth="1"/>
    <col min="11519" max="11519" width="14" style="1" customWidth="1"/>
    <col min="11520" max="11520" width="11.140625" style="1" bestFit="1" customWidth="1"/>
    <col min="11521" max="11521" width="0.85546875" style="1" customWidth="1"/>
    <col min="11522" max="11771" width="9.140625" style="1"/>
    <col min="11772" max="11772" width="6.42578125" style="1" customWidth="1"/>
    <col min="11773" max="11773" width="46.140625" style="1" customWidth="1"/>
    <col min="11774" max="11774" width="21.5703125" style="1" customWidth="1"/>
    <col min="11775" max="11775" width="14" style="1" customWidth="1"/>
    <col min="11776" max="11776" width="11.140625" style="1" bestFit="1" customWidth="1"/>
    <col min="11777" max="11777" width="0.85546875" style="1" customWidth="1"/>
    <col min="11778" max="12027" width="9.140625" style="1"/>
    <col min="12028" max="12028" width="6.42578125" style="1" customWidth="1"/>
    <col min="12029" max="12029" width="46.140625" style="1" customWidth="1"/>
    <col min="12030" max="12030" width="21.5703125" style="1" customWidth="1"/>
    <col min="12031" max="12031" width="14" style="1" customWidth="1"/>
    <col min="12032" max="12032" width="11.140625" style="1" bestFit="1" customWidth="1"/>
    <col min="12033" max="12033" width="0.85546875" style="1" customWidth="1"/>
    <col min="12034" max="12283" width="9.140625" style="1"/>
    <col min="12284" max="12284" width="6.42578125" style="1" customWidth="1"/>
    <col min="12285" max="12285" width="46.140625" style="1" customWidth="1"/>
    <col min="12286" max="12286" width="21.5703125" style="1" customWidth="1"/>
    <col min="12287" max="12287" width="14" style="1" customWidth="1"/>
    <col min="12288" max="12288" width="11.140625" style="1" bestFit="1" customWidth="1"/>
    <col min="12289" max="12289" width="0.85546875" style="1" customWidth="1"/>
    <col min="12290" max="12539" width="9.140625" style="1"/>
    <col min="12540" max="12540" width="6.42578125" style="1" customWidth="1"/>
    <col min="12541" max="12541" width="46.140625" style="1" customWidth="1"/>
    <col min="12542" max="12542" width="21.5703125" style="1" customWidth="1"/>
    <col min="12543" max="12543" width="14" style="1" customWidth="1"/>
    <col min="12544" max="12544" width="11.140625" style="1" bestFit="1" customWidth="1"/>
    <col min="12545" max="12545" width="0.85546875" style="1" customWidth="1"/>
    <col min="12546" max="12795" width="9.140625" style="1"/>
    <col min="12796" max="12796" width="6.42578125" style="1" customWidth="1"/>
    <col min="12797" max="12797" width="46.140625" style="1" customWidth="1"/>
    <col min="12798" max="12798" width="21.5703125" style="1" customWidth="1"/>
    <col min="12799" max="12799" width="14" style="1" customWidth="1"/>
    <col min="12800" max="12800" width="11.140625" style="1" bestFit="1" customWidth="1"/>
    <col min="12801" max="12801" width="0.85546875" style="1" customWidth="1"/>
    <col min="12802" max="13051" width="9.140625" style="1"/>
    <col min="13052" max="13052" width="6.42578125" style="1" customWidth="1"/>
    <col min="13053" max="13053" width="46.140625" style="1" customWidth="1"/>
    <col min="13054" max="13054" width="21.5703125" style="1" customWidth="1"/>
    <col min="13055" max="13055" width="14" style="1" customWidth="1"/>
    <col min="13056" max="13056" width="11.140625" style="1" bestFit="1" customWidth="1"/>
    <col min="13057" max="13057" width="0.85546875" style="1" customWidth="1"/>
    <col min="13058" max="13307" width="9.140625" style="1"/>
    <col min="13308" max="13308" width="6.42578125" style="1" customWidth="1"/>
    <col min="13309" max="13309" width="46.140625" style="1" customWidth="1"/>
    <col min="13310" max="13310" width="21.5703125" style="1" customWidth="1"/>
    <col min="13311" max="13311" width="14" style="1" customWidth="1"/>
    <col min="13312" max="13312" width="11.140625" style="1" bestFit="1" customWidth="1"/>
    <col min="13313" max="13313" width="0.85546875" style="1" customWidth="1"/>
    <col min="13314" max="13563" width="9.140625" style="1"/>
    <col min="13564" max="13564" width="6.42578125" style="1" customWidth="1"/>
    <col min="13565" max="13565" width="46.140625" style="1" customWidth="1"/>
    <col min="13566" max="13566" width="21.5703125" style="1" customWidth="1"/>
    <col min="13567" max="13567" width="14" style="1" customWidth="1"/>
    <col min="13568" max="13568" width="11.140625" style="1" bestFit="1" customWidth="1"/>
    <col min="13569" max="13569" width="0.85546875" style="1" customWidth="1"/>
    <col min="13570" max="13819" width="9.140625" style="1"/>
    <col min="13820" max="13820" width="6.42578125" style="1" customWidth="1"/>
    <col min="13821" max="13821" width="46.140625" style="1" customWidth="1"/>
    <col min="13822" max="13822" width="21.5703125" style="1" customWidth="1"/>
    <col min="13823" max="13823" width="14" style="1" customWidth="1"/>
    <col min="13824" max="13824" width="11.140625" style="1" bestFit="1" customWidth="1"/>
    <col min="13825" max="13825" width="0.85546875" style="1" customWidth="1"/>
    <col min="13826" max="14075" width="9.140625" style="1"/>
    <col min="14076" max="14076" width="6.42578125" style="1" customWidth="1"/>
    <col min="14077" max="14077" width="46.140625" style="1" customWidth="1"/>
    <col min="14078" max="14078" width="21.5703125" style="1" customWidth="1"/>
    <col min="14079" max="14079" width="14" style="1" customWidth="1"/>
    <col min="14080" max="14080" width="11.140625" style="1" bestFit="1" customWidth="1"/>
    <col min="14081" max="14081" width="0.85546875" style="1" customWidth="1"/>
    <col min="14082" max="14331" width="9.140625" style="1"/>
    <col min="14332" max="14332" width="6.42578125" style="1" customWidth="1"/>
    <col min="14333" max="14333" width="46.140625" style="1" customWidth="1"/>
    <col min="14334" max="14334" width="21.5703125" style="1" customWidth="1"/>
    <col min="14335" max="14335" width="14" style="1" customWidth="1"/>
    <col min="14336" max="14336" width="11.140625" style="1" bestFit="1" customWidth="1"/>
    <col min="14337" max="14337" width="0.85546875" style="1" customWidth="1"/>
    <col min="14338" max="14587" width="9.140625" style="1"/>
    <col min="14588" max="14588" width="6.42578125" style="1" customWidth="1"/>
    <col min="14589" max="14589" width="46.140625" style="1" customWidth="1"/>
    <col min="14590" max="14590" width="21.5703125" style="1" customWidth="1"/>
    <col min="14591" max="14591" width="14" style="1" customWidth="1"/>
    <col min="14592" max="14592" width="11.140625" style="1" bestFit="1" customWidth="1"/>
    <col min="14593" max="14593" width="0.85546875" style="1" customWidth="1"/>
    <col min="14594" max="14843" width="9.140625" style="1"/>
    <col min="14844" max="14844" width="6.42578125" style="1" customWidth="1"/>
    <col min="14845" max="14845" width="46.140625" style="1" customWidth="1"/>
    <col min="14846" max="14846" width="21.5703125" style="1" customWidth="1"/>
    <col min="14847" max="14847" width="14" style="1" customWidth="1"/>
    <col min="14848" max="14848" width="11.140625" style="1" bestFit="1" customWidth="1"/>
    <col min="14849" max="14849" width="0.85546875" style="1" customWidth="1"/>
    <col min="14850" max="15099" width="9.140625" style="1"/>
    <col min="15100" max="15100" width="6.42578125" style="1" customWidth="1"/>
    <col min="15101" max="15101" width="46.140625" style="1" customWidth="1"/>
    <col min="15102" max="15102" width="21.5703125" style="1" customWidth="1"/>
    <col min="15103" max="15103" width="14" style="1" customWidth="1"/>
    <col min="15104" max="15104" width="11.140625" style="1" bestFit="1" customWidth="1"/>
    <col min="15105" max="15105" width="0.85546875" style="1" customWidth="1"/>
    <col min="15106" max="15355" width="9.140625" style="1"/>
    <col min="15356" max="15356" width="6.42578125" style="1" customWidth="1"/>
    <col min="15357" max="15357" width="46.140625" style="1" customWidth="1"/>
    <col min="15358" max="15358" width="21.5703125" style="1" customWidth="1"/>
    <col min="15359" max="15359" width="14" style="1" customWidth="1"/>
    <col min="15360" max="15360" width="11.140625" style="1" bestFit="1" customWidth="1"/>
    <col min="15361" max="15361" width="0.85546875" style="1" customWidth="1"/>
    <col min="15362" max="15611" width="9.140625" style="1"/>
    <col min="15612" max="15612" width="6.42578125" style="1" customWidth="1"/>
    <col min="15613" max="15613" width="46.140625" style="1" customWidth="1"/>
    <col min="15614" max="15614" width="21.5703125" style="1" customWidth="1"/>
    <col min="15615" max="15615" width="14" style="1" customWidth="1"/>
    <col min="15616" max="15616" width="11.140625" style="1" bestFit="1" customWidth="1"/>
    <col min="15617" max="15617" width="0.85546875" style="1" customWidth="1"/>
    <col min="15618" max="15867" width="9.140625" style="1"/>
    <col min="15868" max="15868" width="6.42578125" style="1" customWidth="1"/>
    <col min="15869" max="15869" width="46.140625" style="1" customWidth="1"/>
    <col min="15870" max="15870" width="21.5703125" style="1" customWidth="1"/>
    <col min="15871" max="15871" width="14" style="1" customWidth="1"/>
    <col min="15872" max="15872" width="11.140625" style="1" bestFit="1" customWidth="1"/>
    <col min="15873" max="15873" width="0.85546875" style="1" customWidth="1"/>
    <col min="15874" max="16123" width="9.140625" style="1"/>
    <col min="16124" max="16124" width="6.42578125" style="1" customWidth="1"/>
    <col min="16125" max="16125" width="46.140625" style="1" customWidth="1"/>
    <col min="16126" max="16126" width="21.5703125" style="1" customWidth="1"/>
    <col min="16127" max="16127" width="14" style="1" customWidth="1"/>
    <col min="16128" max="16128" width="11.140625" style="1" bestFit="1" customWidth="1"/>
    <col min="16129" max="16129" width="0.85546875" style="1" customWidth="1"/>
    <col min="16130" max="16384" width="9.140625" style="1"/>
  </cols>
  <sheetData>
    <row r="1" spans="1:6" ht="18" customHeight="1" x14ac:dyDescent="0.25">
      <c r="A1" s="195" t="s">
        <v>405</v>
      </c>
      <c r="B1" s="112"/>
      <c r="C1" s="196"/>
    </row>
    <row r="2" spans="1:6" ht="18" customHeight="1" x14ac:dyDescent="0.25">
      <c r="A2" s="195"/>
      <c r="B2" s="112"/>
      <c r="C2" s="196"/>
      <c r="D2" s="12"/>
      <c r="E2" s="12"/>
      <c r="F2" s="12"/>
    </row>
    <row r="3" spans="1:6" ht="18.75" customHeight="1" thickBot="1" x14ac:dyDescent="0.3">
      <c r="A3" s="195" t="s">
        <v>364</v>
      </c>
      <c r="B3" s="112"/>
      <c r="C3" s="196"/>
    </row>
    <row r="4" spans="1:6" ht="18" x14ac:dyDescent="0.25">
      <c r="A4" s="197"/>
      <c r="B4" s="198" t="s">
        <v>266</v>
      </c>
      <c r="C4" s="199"/>
      <c r="D4"/>
      <c r="E4"/>
    </row>
    <row r="5" spans="1:6" ht="15.75" thickBot="1" x14ac:dyDescent="0.3">
      <c r="A5" s="200"/>
      <c r="B5" s="201"/>
      <c r="C5" s="202"/>
      <c r="D5"/>
      <c r="E5"/>
    </row>
    <row r="6" spans="1:6" ht="27" thickBot="1" x14ac:dyDescent="0.3">
      <c r="A6" s="200" t="s">
        <v>267</v>
      </c>
      <c r="B6" s="203" t="s">
        <v>404</v>
      </c>
      <c r="C6" s="202" t="s">
        <v>268</v>
      </c>
      <c r="D6"/>
      <c r="E6"/>
    </row>
    <row r="7" spans="1:6" ht="15.75" thickBot="1" x14ac:dyDescent="0.3">
      <c r="A7" s="204"/>
      <c r="B7" s="205"/>
      <c r="C7" s="206"/>
      <c r="D7"/>
      <c r="E7"/>
    </row>
    <row r="8" spans="1:6" ht="23.25" customHeight="1" thickBot="1" x14ac:dyDescent="0.3">
      <c r="A8" s="200"/>
      <c r="B8"/>
      <c r="C8" s="60"/>
      <c r="D8"/>
      <c r="E8"/>
    </row>
    <row r="9" spans="1:6" ht="18" x14ac:dyDescent="0.25">
      <c r="A9" s="197"/>
      <c r="B9" s="198" t="s">
        <v>271</v>
      </c>
      <c r="C9" s="207"/>
      <c r="D9" s="208"/>
      <c r="E9"/>
    </row>
    <row r="10" spans="1:6" ht="36" customHeight="1" x14ac:dyDescent="0.25">
      <c r="A10" s="209"/>
      <c r="B10" s="210" t="s">
        <v>275</v>
      </c>
      <c r="C10" s="211" t="s">
        <v>274</v>
      </c>
      <c r="D10" s="212"/>
      <c r="E10"/>
    </row>
    <row r="11" spans="1:6" ht="15" x14ac:dyDescent="0.25">
      <c r="A11" s="213" t="s">
        <v>277</v>
      </c>
      <c r="B11" s="214"/>
      <c r="C11" s="211"/>
      <c r="D11" s="212"/>
      <c r="E11"/>
    </row>
    <row r="12" spans="1:6" ht="15" x14ac:dyDescent="0.25">
      <c r="A12" s="215" t="s">
        <v>278</v>
      </c>
      <c r="B12" s="216">
        <v>10</v>
      </c>
      <c r="C12" s="217" t="s">
        <v>280</v>
      </c>
      <c r="D12" s="212"/>
      <c r="E12"/>
    </row>
    <row r="13" spans="1:6" ht="15" x14ac:dyDescent="0.25">
      <c r="A13" s="218" t="s">
        <v>281</v>
      </c>
      <c r="B13" s="219">
        <v>0.155</v>
      </c>
      <c r="C13" s="220" t="s">
        <v>282</v>
      </c>
      <c r="D13" s="212"/>
      <c r="E13"/>
    </row>
    <row r="14" spans="1:6" ht="15" x14ac:dyDescent="0.25">
      <c r="A14" s="218" t="s">
        <v>283</v>
      </c>
      <c r="B14" s="219">
        <v>0.155</v>
      </c>
      <c r="C14" s="220" t="s">
        <v>282</v>
      </c>
      <c r="D14" s="212"/>
      <c r="E14"/>
    </row>
    <row r="15" spans="1:6" ht="15" x14ac:dyDescent="0.25">
      <c r="A15" s="218" t="s">
        <v>284</v>
      </c>
      <c r="B15" s="219">
        <v>0.02</v>
      </c>
      <c r="C15" s="220" t="s">
        <v>282</v>
      </c>
      <c r="D15" s="212"/>
      <c r="E15"/>
    </row>
    <row r="16" spans="1:6" ht="15" x14ac:dyDescent="0.25">
      <c r="A16" s="218" t="s">
        <v>285</v>
      </c>
      <c r="B16" s="219">
        <v>10</v>
      </c>
      <c r="C16" s="220" t="s">
        <v>280</v>
      </c>
      <c r="D16" s="212"/>
      <c r="E16"/>
    </row>
    <row r="17" spans="1:5" ht="15" x14ac:dyDescent="0.25">
      <c r="A17" s="218" t="s">
        <v>286</v>
      </c>
      <c r="B17" s="219">
        <v>0</v>
      </c>
      <c r="C17" s="220" t="s">
        <v>282</v>
      </c>
      <c r="D17" s="212"/>
      <c r="E17"/>
    </row>
    <row r="18" spans="1:5" ht="15" x14ac:dyDescent="0.25">
      <c r="A18" s="218" t="s">
        <v>365</v>
      </c>
      <c r="B18" s="219">
        <v>50</v>
      </c>
      <c r="C18" s="220" t="s">
        <v>280</v>
      </c>
      <c r="D18" s="212"/>
      <c r="E18"/>
    </row>
    <row r="19" spans="1:5" ht="15" x14ac:dyDescent="0.25">
      <c r="A19" s="218" t="s">
        <v>289</v>
      </c>
      <c r="B19" s="219">
        <v>0</v>
      </c>
      <c r="C19" s="220" t="s">
        <v>280</v>
      </c>
      <c r="D19" s="212"/>
      <c r="E19"/>
    </row>
    <row r="20" spans="1:5" ht="15" x14ac:dyDescent="0.25">
      <c r="A20" s="218" t="s">
        <v>291</v>
      </c>
      <c r="B20" s="219">
        <v>0</v>
      </c>
      <c r="C20" s="220" t="s">
        <v>280</v>
      </c>
      <c r="D20" s="212"/>
      <c r="E20"/>
    </row>
    <row r="21" spans="1:5" ht="15" x14ac:dyDescent="0.25">
      <c r="A21" s="218"/>
      <c r="B21" s="221"/>
      <c r="C21" s="78"/>
      <c r="D21" s="212"/>
      <c r="E21"/>
    </row>
    <row r="22" spans="1:5" ht="15" x14ac:dyDescent="0.25">
      <c r="A22" s="218"/>
      <c r="B22" s="221"/>
      <c r="C22" s="78"/>
      <c r="D22" s="212"/>
      <c r="E22"/>
    </row>
    <row r="23" spans="1:5" ht="15" x14ac:dyDescent="0.25">
      <c r="A23" s="222" t="s">
        <v>292</v>
      </c>
      <c r="B23" s="221"/>
      <c r="C23" s="78"/>
      <c r="D23" s="212"/>
      <c r="E23"/>
    </row>
    <row r="24" spans="1:5" ht="15" x14ac:dyDescent="0.25">
      <c r="A24" s="223" t="s">
        <v>366</v>
      </c>
      <c r="B24" s="224">
        <v>6.5000000000000002E-2</v>
      </c>
      <c r="C24" s="88" t="s">
        <v>282</v>
      </c>
      <c r="D24" s="212"/>
      <c r="E24"/>
    </row>
    <row r="25" spans="1:5" ht="15" x14ac:dyDescent="0.25">
      <c r="A25" s="223" t="s">
        <v>367</v>
      </c>
      <c r="B25" s="224">
        <v>0</v>
      </c>
      <c r="C25" s="78" t="s">
        <v>282</v>
      </c>
      <c r="D25" s="212"/>
      <c r="E25"/>
    </row>
    <row r="26" spans="1:5" ht="15" x14ac:dyDescent="0.25">
      <c r="A26" s="223" t="s">
        <v>295</v>
      </c>
      <c r="B26" s="224">
        <v>6.5000000000000002E-2</v>
      </c>
      <c r="C26" s="78" t="s">
        <v>282</v>
      </c>
      <c r="D26" s="212"/>
      <c r="E26"/>
    </row>
    <row r="27" spans="1:5" ht="15" x14ac:dyDescent="0.25">
      <c r="A27" s="223" t="s">
        <v>296</v>
      </c>
      <c r="B27" s="224">
        <v>7.0000000000000007E-2</v>
      </c>
      <c r="C27" s="78" t="s">
        <v>282</v>
      </c>
      <c r="D27" s="212"/>
      <c r="E27"/>
    </row>
    <row r="28" spans="1:5" ht="15" x14ac:dyDescent="0.25">
      <c r="A28" s="225" t="s">
        <v>297</v>
      </c>
      <c r="B28" s="224">
        <v>4.25</v>
      </c>
      <c r="C28" s="78" t="s">
        <v>282</v>
      </c>
      <c r="D28" s="212"/>
      <c r="E28"/>
    </row>
    <row r="29" spans="1:5" ht="15" x14ac:dyDescent="0.25">
      <c r="A29" s="225" t="s">
        <v>298</v>
      </c>
      <c r="B29" s="224">
        <v>2</v>
      </c>
      <c r="C29" s="78" t="s">
        <v>282</v>
      </c>
      <c r="D29" s="212"/>
      <c r="E29"/>
    </row>
    <row r="30" spans="1:5" ht="15" x14ac:dyDescent="0.25">
      <c r="A30" s="225" t="s">
        <v>299</v>
      </c>
      <c r="B30" s="224">
        <v>0.7</v>
      </c>
      <c r="C30" s="78" t="s">
        <v>300</v>
      </c>
      <c r="D30" s="212"/>
      <c r="E30"/>
    </row>
    <row r="31" spans="1:5" ht="15" x14ac:dyDescent="0.25">
      <c r="A31" s="225" t="s">
        <v>368</v>
      </c>
      <c r="B31" s="224">
        <v>0</v>
      </c>
      <c r="C31" s="78" t="s">
        <v>369</v>
      </c>
      <c r="D31" s="212"/>
      <c r="E31"/>
    </row>
    <row r="32" spans="1:5" ht="15" x14ac:dyDescent="0.25">
      <c r="A32" s="225"/>
      <c r="B32" s="221"/>
      <c r="C32" s="78"/>
      <c r="D32" s="212"/>
      <c r="E32"/>
    </row>
    <row r="33" spans="1:5" ht="15" x14ac:dyDescent="0.25">
      <c r="A33" s="225"/>
      <c r="B33" s="221"/>
      <c r="C33" s="78"/>
      <c r="D33" s="212"/>
      <c r="E33"/>
    </row>
    <row r="34" spans="1:5" ht="15" x14ac:dyDescent="0.25">
      <c r="A34" s="223" t="s">
        <v>303</v>
      </c>
      <c r="B34" s="226">
        <v>10</v>
      </c>
      <c r="C34" s="88" t="s">
        <v>280</v>
      </c>
      <c r="D34" s="212"/>
      <c r="E34"/>
    </row>
    <row r="35" spans="1:5" ht="15" x14ac:dyDescent="0.25">
      <c r="A35" s="223" t="s">
        <v>304</v>
      </c>
      <c r="B35" s="226">
        <v>0</v>
      </c>
      <c r="C35" s="88" t="s">
        <v>280</v>
      </c>
      <c r="D35" s="212"/>
      <c r="E35"/>
    </row>
    <row r="36" spans="1:5" ht="15" x14ac:dyDescent="0.25">
      <c r="A36" s="223" t="s">
        <v>305</v>
      </c>
      <c r="B36" s="226">
        <v>0</v>
      </c>
      <c r="C36" s="88" t="s">
        <v>306</v>
      </c>
      <c r="D36" s="212"/>
      <c r="E36"/>
    </row>
    <row r="37" spans="1:5" ht="15" x14ac:dyDescent="0.25">
      <c r="A37" s="223"/>
      <c r="B37" s="226"/>
      <c r="C37" s="88"/>
      <c r="D37" s="212"/>
      <c r="E37"/>
    </row>
    <row r="38" spans="1:5" ht="15" x14ac:dyDescent="0.25">
      <c r="A38" s="174" t="s">
        <v>307</v>
      </c>
      <c r="B38" s="226">
        <v>0</v>
      </c>
      <c r="C38" s="88" t="s">
        <v>280</v>
      </c>
      <c r="D38" s="212"/>
      <c r="E38"/>
    </row>
    <row r="39" spans="1:5" ht="15" x14ac:dyDescent="0.25">
      <c r="A39" s="174" t="s">
        <v>310</v>
      </c>
      <c r="B39" s="226">
        <v>0</v>
      </c>
      <c r="C39" s="88" t="s">
        <v>280</v>
      </c>
      <c r="D39" s="212"/>
      <c r="E39"/>
    </row>
    <row r="40" spans="1:5" ht="15" x14ac:dyDescent="0.25">
      <c r="A40" s="174" t="s">
        <v>311</v>
      </c>
      <c r="B40" s="226">
        <v>0</v>
      </c>
      <c r="C40" s="88" t="s">
        <v>280</v>
      </c>
      <c r="D40" s="212"/>
      <c r="E40"/>
    </row>
    <row r="41" spans="1:5" ht="15" x14ac:dyDescent="0.25">
      <c r="A41" s="174" t="s">
        <v>312</v>
      </c>
      <c r="B41" s="226">
        <v>0</v>
      </c>
      <c r="C41" s="88" t="s">
        <v>280</v>
      </c>
      <c r="D41" s="212"/>
      <c r="E41"/>
    </row>
    <row r="42" spans="1:5" ht="15" x14ac:dyDescent="0.25">
      <c r="A42" s="174" t="s">
        <v>313</v>
      </c>
      <c r="B42" s="226">
        <v>0</v>
      </c>
      <c r="C42" s="88" t="s">
        <v>280</v>
      </c>
      <c r="D42" s="212"/>
      <c r="E42"/>
    </row>
    <row r="43" spans="1:5" ht="15" x14ac:dyDescent="0.25">
      <c r="A43" s="174" t="s">
        <v>402</v>
      </c>
      <c r="B43" s="226">
        <v>0</v>
      </c>
      <c r="C43" s="88" t="s">
        <v>280</v>
      </c>
      <c r="D43" s="212"/>
      <c r="E43"/>
    </row>
    <row r="44" spans="1:5" ht="15" x14ac:dyDescent="0.25">
      <c r="A44" s="174" t="s">
        <v>403</v>
      </c>
      <c r="B44" s="226">
        <v>0</v>
      </c>
      <c r="C44" s="88" t="s">
        <v>280</v>
      </c>
      <c r="D44" s="212"/>
      <c r="E44"/>
    </row>
    <row r="45" spans="1:5" ht="15" x14ac:dyDescent="0.25">
      <c r="A45" s="174" t="s">
        <v>314</v>
      </c>
      <c r="B45" s="226">
        <v>0</v>
      </c>
      <c r="C45" s="88" t="s">
        <v>280</v>
      </c>
      <c r="D45" s="212"/>
      <c r="E45"/>
    </row>
    <row r="46" spans="1:5" ht="15" x14ac:dyDescent="0.25">
      <c r="A46" s="223"/>
      <c r="B46" s="226"/>
      <c r="C46" s="88"/>
      <c r="D46" s="212"/>
      <c r="E46"/>
    </row>
    <row r="47" spans="1:5" ht="15" x14ac:dyDescent="0.25">
      <c r="A47" s="223" t="s">
        <v>315</v>
      </c>
      <c r="B47" s="226">
        <v>0</v>
      </c>
      <c r="C47" s="88" t="s">
        <v>280</v>
      </c>
      <c r="D47" s="212"/>
      <c r="E47"/>
    </row>
    <row r="48" spans="1:5" ht="15" x14ac:dyDescent="0.25">
      <c r="A48" s="223" t="s">
        <v>370</v>
      </c>
      <c r="B48" s="226">
        <v>0</v>
      </c>
      <c r="C48" s="88" t="s">
        <v>280</v>
      </c>
      <c r="D48" s="212"/>
      <c r="E48"/>
    </row>
    <row r="49" spans="1:5" ht="15" x14ac:dyDescent="0.25">
      <c r="A49" s="223" t="s">
        <v>316</v>
      </c>
      <c r="B49" s="226">
        <v>0</v>
      </c>
      <c r="C49" s="88" t="s">
        <v>280</v>
      </c>
      <c r="D49" s="212"/>
      <c r="E49"/>
    </row>
    <row r="50" spans="1:5" ht="15" x14ac:dyDescent="0.25">
      <c r="A50" s="223" t="s">
        <v>318</v>
      </c>
      <c r="B50" s="226">
        <v>0</v>
      </c>
      <c r="C50" s="88" t="s">
        <v>280</v>
      </c>
      <c r="D50" s="212"/>
      <c r="E50"/>
    </row>
    <row r="51" spans="1:5" ht="15" x14ac:dyDescent="0.25">
      <c r="A51" s="223"/>
      <c r="B51" s="226"/>
      <c r="C51" s="88"/>
      <c r="D51" s="212"/>
      <c r="E51"/>
    </row>
    <row r="52" spans="1:5" ht="15" x14ac:dyDescent="0.25">
      <c r="A52" s="223" t="s">
        <v>320</v>
      </c>
      <c r="B52" s="226">
        <v>0</v>
      </c>
      <c r="C52" s="88" t="s">
        <v>280</v>
      </c>
      <c r="D52" s="212"/>
      <c r="E52"/>
    </row>
    <row r="53" spans="1:5" ht="15" x14ac:dyDescent="0.25">
      <c r="A53" s="223" t="s">
        <v>321</v>
      </c>
      <c r="B53" s="226">
        <v>0</v>
      </c>
      <c r="C53" s="88" t="s">
        <v>323</v>
      </c>
      <c r="D53" s="212"/>
      <c r="E53"/>
    </row>
    <row r="54" spans="1:5" ht="15" x14ac:dyDescent="0.25">
      <c r="A54" s="218"/>
      <c r="B54" s="226"/>
      <c r="C54" s="78"/>
      <c r="D54" s="212"/>
      <c r="E54"/>
    </row>
    <row r="55" spans="1:5" ht="15" x14ac:dyDescent="0.25">
      <c r="A55" s="227" t="s">
        <v>324</v>
      </c>
      <c r="B55" s="226"/>
      <c r="C55" s="78"/>
      <c r="D55" s="212"/>
      <c r="E55"/>
    </row>
    <row r="56" spans="1:5" ht="15" x14ac:dyDescent="0.25">
      <c r="A56" s="218" t="s">
        <v>325</v>
      </c>
      <c r="B56" s="226">
        <v>0.1</v>
      </c>
      <c r="C56" s="78" t="s">
        <v>282</v>
      </c>
      <c r="D56" s="212"/>
      <c r="E56"/>
    </row>
    <row r="57" spans="1:5" ht="15" x14ac:dyDescent="0.25">
      <c r="A57" s="218" t="s">
        <v>327</v>
      </c>
      <c r="B57" s="226">
        <v>25</v>
      </c>
      <c r="C57" s="78" t="s">
        <v>280</v>
      </c>
      <c r="D57" s="212"/>
      <c r="E57"/>
    </row>
    <row r="58" spans="1:5" ht="15" x14ac:dyDescent="0.25">
      <c r="A58" s="218" t="s">
        <v>328</v>
      </c>
      <c r="B58" s="226">
        <v>0</v>
      </c>
      <c r="C58" s="78" t="s">
        <v>280</v>
      </c>
      <c r="D58" s="212"/>
      <c r="E58"/>
    </row>
    <row r="59" spans="1:5" ht="15" x14ac:dyDescent="0.25">
      <c r="A59" s="218" t="s">
        <v>329</v>
      </c>
      <c r="B59" s="226">
        <v>0</v>
      </c>
      <c r="C59" s="78" t="s">
        <v>330</v>
      </c>
      <c r="D59" s="212"/>
      <c r="E59"/>
    </row>
    <row r="60" spans="1:5" ht="15" x14ac:dyDescent="0.25">
      <c r="A60" s="218" t="s">
        <v>331</v>
      </c>
      <c r="B60" s="226">
        <v>1</v>
      </c>
      <c r="C60" s="78" t="s">
        <v>282</v>
      </c>
      <c r="D60" s="212"/>
      <c r="E60"/>
    </row>
    <row r="61" spans="1:5" ht="15" x14ac:dyDescent="0.25">
      <c r="A61" s="228"/>
      <c r="B61" s="221"/>
      <c r="C61" s="78"/>
      <c r="D61" s="212"/>
      <c r="E61"/>
    </row>
    <row r="62" spans="1:5" ht="15" x14ac:dyDescent="0.25">
      <c r="A62" s="225"/>
      <c r="B62" s="221"/>
      <c r="C62" s="78"/>
      <c r="D62" s="212"/>
      <c r="E62"/>
    </row>
    <row r="63" spans="1:5" ht="15" x14ac:dyDescent="0.25">
      <c r="A63" s="227" t="s">
        <v>332</v>
      </c>
      <c r="B63" s="221"/>
      <c r="C63" s="78"/>
      <c r="D63" s="212"/>
      <c r="E63"/>
    </row>
    <row r="64" spans="1:5" ht="15" x14ac:dyDescent="0.25">
      <c r="A64" s="218" t="s">
        <v>333</v>
      </c>
      <c r="B64" s="226">
        <v>10</v>
      </c>
      <c r="C64" s="78" t="s">
        <v>282</v>
      </c>
      <c r="D64" s="212"/>
      <c r="E64"/>
    </row>
    <row r="65" spans="1:5" ht="15" x14ac:dyDescent="0.25">
      <c r="A65" s="218" t="s">
        <v>334</v>
      </c>
      <c r="B65" s="226">
        <v>0</v>
      </c>
      <c r="C65" s="78" t="s">
        <v>280</v>
      </c>
      <c r="D65" s="212"/>
      <c r="E65"/>
    </row>
    <row r="66" spans="1:5" ht="15" x14ac:dyDescent="0.25">
      <c r="A66" s="225"/>
      <c r="B66" s="226"/>
      <c r="C66" s="78"/>
      <c r="D66" s="212"/>
      <c r="E66"/>
    </row>
    <row r="67" spans="1:5" ht="15" x14ac:dyDescent="0.25">
      <c r="A67" s="225"/>
      <c r="B67" s="226"/>
      <c r="C67" s="78"/>
      <c r="D67" s="212"/>
      <c r="E67"/>
    </row>
    <row r="68" spans="1:5" ht="15" x14ac:dyDescent="0.25">
      <c r="A68" s="227" t="s">
        <v>335</v>
      </c>
      <c r="B68" s="226"/>
      <c r="C68" s="78"/>
      <c r="D68" s="212"/>
      <c r="E68"/>
    </row>
    <row r="69" spans="1:5" ht="15" x14ac:dyDescent="0.25">
      <c r="A69" s="218" t="s">
        <v>336</v>
      </c>
      <c r="B69" s="226">
        <v>0</v>
      </c>
      <c r="C69" s="78" t="s">
        <v>280</v>
      </c>
      <c r="D69" s="212"/>
      <c r="E69"/>
    </row>
    <row r="70" spans="1:5" ht="15" x14ac:dyDescent="0.25">
      <c r="A70" s="218" t="s">
        <v>371</v>
      </c>
      <c r="B70" s="226">
        <v>0</v>
      </c>
      <c r="C70" s="78" t="s">
        <v>282</v>
      </c>
      <c r="D70" s="212"/>
      <c r="E70"/>
    </row>
    <row r="71" spans="1:5" ht="15" x14ac:dyDescent="0.25">
      <c r="A71" s="218" t="s">
        <v>338</v>
      </c>
      <c r="B71" s="226">
        <v>0</v>
      </c>
      <c r="C71" s="78" t="s">
        <v>280</v>
      </c>
      <c r="D71" s="212"/>
      <c r="E71"/>
    </row>
    <row r="72" spans="1:5" ht="15" x14ac:dyDescent="0.25">
      <c r="A72" s="218" t="s">
        <v>339</v>
      </c>
      <c r="B72" s="226">
        <v>0</v>
      </c>
      <c r="C72" s="88" t="s">
        <v>330</v>
      </c>
      <c r="D72" s="212"/>
      <c r="E72"/>
    </row>
    <row r="73" spans="1:5" ht="15" x14ac:dyDescent="0.25">
      <c r="A73" s="218"/>
      <c r="B73" s="226"/>
      <c r="C73" s="78"/>
      <c r="D73" s="212"/>
      <c r="E73"/>
    </row>
    <row r="74" spans="1:5" ht="15" x14ac:dyDescent="0.25">
      <c r="A74" s="218"/>
      <c r="B74" s="221"/>
      <c r="C74" s="78"/>
      <c r="D74" s="212"/>
      <c r="E74"/>
    </row>
    <row r="75" spans="1:5" ht="15" x14ac:dyDescent="0.25">
      <c r="A75" s="229" t="s">
        <v>351</v>
      </c>
      <c r="B75" s="230"/>
      <c r="C75" s="201"/>
      <c r="D75" s="212"/>
      <c r="E75"/>
    </row>
    <row r="76" spans="1:5" ht="15" x14ac:dyDescent="0.25">
      <c r="A76" s="215"/>
      <c r="B76" s="230"/>
      <c r="C76" s="201"/>
      <c r="D76" s="212"/>
      <c r="E76"/>
    </row>
    <row r="77" spans="1:5" ht="15" x14ac:dyDescent="0.25">
      <c r="A77" s="231" t="s">
        <v>372</v>
      </c>
      <c r="B77" s="230"/>
      <c r="C77" s="201"/>
      <c r="D77" s="212"/>
      <c r="E77"/>
    </row>
    <row r="78" spans="1:5" ht="15" x14ac:dyDescent="0.25">
      <c r="A78" s="231"/>
      <c r="B78" s="230"/>
      <c r="C78" s="201"/>
      <c r="D78" s="212"/>
      <c r="E78"/>
    </row>
    <row r="79" spans="1:5" ht="15" x14ac:dyDescent="0.25">
      <c r="A79" s="213"/>
      <c r="B79" s="230"/>
      <c r="C79" s="201"/>
      <c r="D79" s="212"/>
      <c r="E79"/>
    </row>
    <row r="80" spans="1:5" ht="15.75" thickBot="1" x14ac:dyDescent="0.3">
      <c r="A80" s="232"/>
      <c r="B80" s="205"/>
      <c r="C80" s="233"/>
      <c r="D80" s="234"/>
      <c r="E80"/>
    </row>
  </sheetData>
  <pageMargins left="1.25" right="1" top="0.75" bottom="1" header="0.5" footer="0.5"/>
  <pageSetup scale="52" orientation="portrait" r:id="rId1"/>
  <headerFooter alignWithMargins="0">
    <oddHeader xml:space="preserve">&amp;R
</oddHeader>
    <oddFooter>&amp;RAppendix K
Page 2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Appendix A </vt:lpstr>
      <vt:lpstr>Appendix C 1 of 3</vt:lpstr>
      <vt:lpstr>Appendix C 2 of 3</vt:lpstr>
      <vt:lpstr>Appendix C 3 of 3</vt:lpstr>
      <vt:lpstr>Appendix D </vt:lpstr>
      <vt:lpstr>Appendix E</vt:lpstr>
      <vt:lpstr>Appendix H</vt:lpstr>
      <vt:lpstr>Appendix J 1 of 3</vt:lpstr>
      <vt:lpstr>Appendix J 2 of 3</vt:lpstr>
      <vt:lpstr>Appendix J 3 of 3</vt:lpstr>
      <vt:lpstr>'Appendix A '!Print_Area</vt:lpstr>
      <vt:lpstr>'Appendix D '!Print_Area</vt:lpstr>
      <vt:lpstr>'Appendix E'!Print_Area</vt:lpstr>
      <vt:lpstr>'Appendix H'!Print_Area</vt:lpstr>
      <vt:lpstr>'Appendix E'!Print_Titles</vt:lpstr>
      <vt:lpstr>'Appendix H'!Print_Titles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Hackmann</dc:creator>
  <cp:lastModifiedBy>Jocelyn Oligschlaeger</cp:lastModifiedBy>
  <cp:lastPrinted>2021-07-08T22:01:55Z</cp:lastPrinted>
  <dcterms:created xsi:type="dcterms:W3CDTF">2017-03-06T18:32:54Z</dcterms:created>
  <dcterms:modified xsi:type="dcterms:W3CDTF">2025-07-08T12:01:20Z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